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'Sheet1'!$A$1:$U$60</definedName>
  </definedNames>
  <calcPr fullCalcOnLoad="1"/>
</workbook>
</file>

<file path=xl/sharedStrings.xml><?xml version="1.0" encoding="utf-8"?>
<sst xmlns="http://schemas.openxmlformats.org/spreadsheetml/2006/main" count="283" uniqueCount="173">
  <si>
    <t>Redni broj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</si>
  <si>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</si>
  <si>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</si>
  <si>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</si>
  <si>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</si>
  <si>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</si>
  <si>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</si>
  <si>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</si>
  <si>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</si>
  <si>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</si>
  <si>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</si>
  <si>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</si>
  <si>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</si>
  <si>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</si>
  <si>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</si>
  <si>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</si>
  <si>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</si>
  <si>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</si>
  <si>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Vježbe</t>
  </si>
  <si>
    <t>Ispit (avgustovski rok)</t>
  </si>
  <si>
    <t>Test (avgustovski rok)</t>
  </si>
  <si>
    <t>PREDMET: Metodologija politickih nauka, br. kredita 6.00</t>
  </si>
  <si>
    <t>D1</t>
  </si>
  <si>
    <t>D2</t>
  </si>
  <si>
    <t>Ukupno</t>
  </si>
  <si>
    <t>Božana</t>
  </si>
  <si>
    <t>Mašanović</t>
  </si>
  <si>
    <t>Dragana</t>
  </si>
  <si>
    <t>Vasiljević</t>
  </si>
  <si>
    <t>Jelena</t>
  </si>
  <si>
    <t>Stefanović</t>
  </si>
  <si>
    <t>Stefan</t>
  </si>
  <si>
    <t>Sekulović</t>
  </si>
  <si>
    <t>Tanja</t>
  </si>
  <si>
    <t>Ceklić</t>
  </si>
  <si>
    <t>Lazar</t>
  </si>
  <si>
    <t>Vulević</t>
  </si>
  <si>
    <t>Đurović</t>
  </si>
  <si>
    <t>Marko</t>
  </si>
  <si>
    <t>Pejović</t>
  </si>
  <si>
    <t>Tea</t>
  </si>
  <si>
    <t>Raičković</t>
  </si>
  <si>
    <t>1/2020</t>
  </si>
  <si>
    <t>2/2020</t>
  </si>
  <si>
    <t>3/2020</t>
  </si>
  <si>
    <t>5/2020</t>
  </si>
  <si>
    <t>6/2020</t>
  </si>
  <si>
    <t>7/2020</t>
  </si>
  <si>
    <t>8/2020</t>
  </si>
  <si>
    <t>72/2020</t>
  </si>
  <si>
    <t>73/2020</t>
  </si>
  <si>
    <t>Dajana</t>
  </si>
  <si>
    <t>Zečević</t>
  </si>
  <si>
    <t>Nevena</t>
  </si>
  <si>
    <t>Ivanović</t>
  </si>
  <si>
    <t>Jovana</t>
  </si>
  <si>
    <t>Damjanović</t>
  </si>
  <si>
    <t>Anđela</t>
  </si>
  <si>
    <t>Mlađenović</t>
  </si>
  <si>
    <t>Danijela</t>
  </si>
  <si>
    <t>Tripović</t>
  </si>
  <si>
    <t>Ilda</t>
  </si>
  <si>
    <t>Šabović</t>
  </si>
  <si>
    <t>Dobrana</t>
  </si>
  <si>
    <t>Kuveljić</t>
  </si>
  <si>
    <t>Amar</t>
  </si>
  <si>
    <t>Musić</t>
  </si>
  <si>
    <t>Milena</t>
  </si>
  <si>
    <t>Petrović</t>
  </si>
  <si>
    <t>Belmina</t>
  </si>
  <si>
    <t>Hasanagić</t>
  </si>
  <si>
    <t>Zejak</t>
  </si>
  <si>
    <t>Nadežda</t>
  </si>
  <si>
    <t>Šestović</t>
  </si>
  <si>
    <t>Tijana</t>
  </si>
  <si>
    <t>Mrdak</t>
  </si>
  <si>
    <t>Ivana</t>
  </si>
  <si>
    <t>Filipović</t>
  </si>
  <si>
    <t>Jovančević</t>
  </si>
  <si>
    <t>Albina</t>
  </si>
  <si>
    <t>Smailović</t>
  </si>
  <si>
    <t>Emil</t>
  </si>
  <si>
    <t>Hodžić</t>
  </si>
  <si>
    <t>Vanja</t>
  </si>
  <si>
    <t>Babović</t>
  </si>
  <si>
    <t>Zorica</t>
  </si>
  <si>
    <t>Konatar</t>
  </si>
  <si>
    <t>Milica</t>
  </si>
  <si>
    <t>Perović</t>
  </si>
  <si>
    <t>Enesa</t>
  </si>
  <si>
    <t>Orahovac</t>
  </si>
  <si>
    <t>KP</t>
  </si>
  <si>
    <t>27/2020</t>
  </si>
  <si>
    <t>28/2020</t>
  </si>
  <si>
    <t>29/2020</t>
  </si>
  <si>
    <t>30/2020</t>
  </si>
  <si>
    <t>31/2020</t>
  </si>
  <si>
    <t>33/2020</t>
  </si>
  <si>
    <t>34/2020</t>
  </si>
  <si>
    <t>35/2020</t>
  </si>
  <si>
    <t>36/2020</t>
  </si>
  <si>
    <t>37/2020</t>
  </si>
  <si>
    <t>38/2020</t>
  </si>
  <si>
    <t>39/2020</t>
  </si>
  <si>
    <t>40/2020</t>
  </si>
  <si>
    <t>41/2020</t>
  </si>
  <si>
    <t>42/2020</t>
  </si>
  <si>
    <t>43/2020</t>
  </si>
  <si>
    <t>45/2020</t>
  </si>
  <si>
    <t>46/2020</t>
  </si>
  <si>
    <t>47/2020</t>
  </si>
  <si>
    <t>48/2020</t>
  </si>
  <si>
    <t>49/2020</t>
  </si>
  <si>
    <t>SP</t>
  </si>
  <si>
    <t>Branko</t>
  </si>
  <si>
    <t>Stešević</t>
  </si>
  <si>
    <t>David</t>
  </si>
  <si>
    <t>Vasović</t>
  </si>
  <si>
    <t>Aleksandra</t>
  </si>
  <si>
    <t>Simoni</t>
  </si>
  <si>
    <t>Bojana</t>
  </si>
  <si>
    <t>Janjušević</t>
  </si>
  <si>
    <t>Danka</t>
  </si>
  <si>
    <t>Gardašević</t>
  </si>
  <si>
    <t>Mitrović</t>
  </si>
  <si>
    <t>Vojislav</t>
  </si>
  <si>
    <t>Bošković</t>
  </si>
  <si>
    <t>Biljana</t>
  </si>
  <si>
    <t>Popović</t>
  </si>
  <si>
    <t>Miloš</t>
  </si>
  <si>
    <t>Bojanić</t>
  </si>
  <si>
    <t>Aleksandar</t>
  </si>
  <si>
    <t>Dabanović</t>
  </si>
  <si>
    <t>Radulović</t>
  </si>
  <si>
    <t>Milan</t>
  </si>
  <si>
    <t>Đaković</t>
  </si>
  <si>
    <t>Jasna</t>
  </si>
  <si>
    <t>Milikić</t>
  </si>
  <si>
    <t>Nikola</t>
  </si>
  <si>
    <t>Vuksanović</t>
  </si>
  <si>
    <t>Anja</t>
  </si>
  <si>
    <t>Ergić</t>
  </si>
  <si>
    <t>Petar</t>
  </si>
  <si>
    <t>Kruščić</t>
  </si>
  <si>
    <t>Ana</t>
  </si>
  <si>
    <t>Ždrale</t>
  </si>
  <si>
    <t>Sekulić</t>
  </si>
  <si>
    <t>Stojanović</t>
  </si>
  <si>
    <t>Lakić</t>
  </si>
  <si>
    <t>Vemić</t>
  </si>
  <si>
    <t>50/2020</t>
  </si>
  <si>
    <t>51/2020</t>
  </si>
  <si>
    <t>52/2020</t>
  </si>
  <si>
    <t>53/2020</t>
  </si>
  <si>
    <t>54/2020</t>
  </si>
  <si>
    <t>55/2020</t>
  </si>
  <si>
    <t>56/2020</t>
  </si>
  <si>
    <t>59/2020</t>
  </si>
  <si>
    <t>60/2020</t>
  </si>
  <si>
    <t>61/2020</t>
  </si>
  <si>
    <t>62/2020</t>
  </si>
  <si>
    <t>63/2020</t>
  </si>
  <si>
    <t>64/2020</t>
  </si>
  <si>
    <t>65/2020</t>
  </si>
  <si>
    <t>67/2020</t>
  </si>
  <si>
    <t>68/2020</t>
  </si>
  <si>
    <t>69/2020</t>
  </si>
  <si>
    <t>70/2020</t>
  </si>
  <si>
    <t>71/2020</t>
  </si>
  <si>
    <t>78/2020</t>
  </si>
  <si>
    <t>79/2020</t>
  </si>
  <si>
    <t>MO</t>
  </si>
  <si>
    <t>OBRAZAC za evidenciju osvojenih poena na predmetu i prijedlog ocjene, studijske 2020-2021. zimski semestar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</si>
</sst>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  <font>
      <sz val="9"/>
      <color rgb="FF333333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>
        <color rgb="FFDEDFDE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 style="medium">
        <color rgb="FFDEDFDE"/>
      </right>
      <top style="medium">
        <color rgb="FFDEDFDE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EDFDE"/>
      </right>
      <top>
        <color indexed="63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 style="medium">
        <color rgb="FFDEDFDE"/>
      </right>
      <top>
        <color indexed="63"/>
      </top>
      <bottom style="medium">
        <color rgb="FFDEDFDE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horizontal="center"/>
    </xf>
    <xf numFmtId="0" fontId="46" fillId="33" borderId="0" xfId="48" applyFont="1" applyFill="1" applyAlignment="1">
      <alignment horizontal="right"/>
    </xf>
    <xf numFmtId="0" fontId="46" fillId="33" borderId="10" xfId="48" applyFont="1" applyFill="1" applyBorder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46" fillId="33" borderId="11" xfId="48" applyFont="1" applyFill="1" applyBorder="1" applyAlignment="1">
      <alignment horizontal="right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vertical="center" wrapText="1" shrinkToFit="1"/>
    </xf>
    <xf numFmtId="0" fontId="3" fillId="34" borderId="11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5" fillId="34" borderId="10" xfId="0" applyFont="1" applyFill="1" applyBorder="1" applyAlignment="1">
      <alignment/>
    </xf>
    <xf numFmtId="186" fontId="3" fillId="33" borderId="0" xfId="0" applyNumberFormat="1" applyFont="1" applyFill="1" applyAlignment="1">
      <alignment horizontal="center" vertical="center"/>
    </xf>
    <xf numFmtId="186" fontId="4" fillId="33" borderId="0" xfId="0" applyNumberFormat="1" applyFont="1" applyFill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 textRotation="90" wrapText="1" shrinkToFit="1"/>
    </xf>
    <xf numFmtId="186" fontId="3" fillId="33" borderId="11" xfId="0" applyNumberFormat="1" applyFont="1" applyFill="1" applyBorder="1" applyAlignment="1">
      <alignment horizontal="center" vertical="center" textRotation="90" wrapText="1" shrinkToFit="1"/>
    </xf>
    <xf numFmtId="186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vertical="center" wrapText="1"/>
    </xf>
    <xf numFmtId="186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186" fontId="5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7" fillId="36" borderId="0" xfId="0" applyFont="1" applyFill="1" applyAlignment="1">
      <alignment vertical="center" wrapText="1"/>
    </xf>
    <xf numFmtId="0" fontId="47" fillId="27" borderId="0" xfId="0" applyFont="1" applyFill="1" applyAlignment="1">
      <alignment vertical="center" wrapText="1"/>
    </xf>
    <xf numFmtId="0" fontId="47" fillId="36" borderId="12" xfId="0" applyFont="1" applyFill="1" applyBorder="1" applyAlignment="1">
      <alignment vertical="center" wrapText="1"/>
    </xf>
    <xf numFmtId="0" fontId="47" fillId="36" borderId="13" xfId="0" applyFont="1" applyFill="1" applyBorder="1" applyAlignment="1">
      <alignment vertical="center" wrapText="1"/>
    </xf>
    <xf numFmtId="0" fontId="47" fillId="36" borderId="14" xfId="0" applyFont="1" applyFill="1" applyBorder="1" applyAlignment="1">
      <alignment vertical="center" wrapText="1"/>
    </xf>
    <xf numFmtId="0" fontId="47" fillId="27" borderId="15" xfId="0" applyFont="1" applyFill="1" applyBorder="1" applyAlignment="1">
      <alignment vertical="center" wrapText="1"/>
    </xf>
    <xf numFmtId="0" fontId="47" fillId="27" borderId="16" xfId="0" applyFont="1" applyFill="1" applyBorder="1" applyAlignment="1">
      <alignment vertical="center" wrapText="1"/>
    </xf>
    <xf numFmtId="0" fontId="47" fillId="36" borderId="15" xfId="0" applyFont="1" applyFill="1" applyBorder="1" applyAlignment="1">
      <alignment vertical="center" wrapText="1"/>
    </xf>
    <xf numFmtId="0" fontId="47" fillId="36" borderId="16" xfId="0" applyFont="1" applyFill="1" applyBorder="1" applyAlignment="1">
      <alignment vertical="center" wrapText="1"/>
    </xf>
    <xf numFmtId="0" fontId="47" fillId="36" borderId="17" xfId="0" applyFont="1" applyFill="1" applyBorder="1" applyAlignment="1">
      <alignment vertical="center" wrapText="1"/>
    </xf>
    <xf numFmtId="0" fontId="47" fillId="36" borderId="18" xfId="0" applyFont="1" applyFill="1" applyBorder="1" applyAlignment="1">
      <alignment vertical="center" wrapText="1"/>
    </xf>
    <xf numFmtId="0" fontId="47" fillId="36" borderId="19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2" sqref="C1:C16384"/>
    </sheetView>
  </sheetViews>
  <sheetFormatPr defaultColWidth="11.421875" defaultRowHeight="12.75"/>
  <cols>
    <col min="1" max="1" width="4.8515625" style="3" customWidth="1"/>
    <col min="2" max="2" width="10.00390625" style="4" customWidth="1"/>
    <col min="3" max="3" width="4.421875" style="6" customWidth="1"/>
    <col min="4" max="4" width="7.421875" style="35" customWidth="1"/>
    <col min="5" max="5" width="5.00390625" style="6" customWidth="1"/>
    <col min="6" max="6" width="7.140625" style="6" customWidth="1"/>
    <col min="7" max="7" width="6.00390625" style="13" customWidth="1"/>
    <col min="8" max="8" width="5.421875" style="3" customWidth="1"/>
    <col min="9" max="9" width="6.28125" style="3" customWidth="1"/>
    <col min="10" max="11" width="4.28125" style="3" customWidth="1"/>
    <col min="12" max="12" width="4.7109375" style="3" customWidth="1"/>
    <col min="13" max="13" width="6.28125" style="3" customWidth="1"/>
    <col min="14" max="14" width="4.7109375" style="3" customWidth="1"/>
    <col min="15" max="15" width="7.00390625" style="3" customWidth="1"/>
    <col min="16" max="16" width="5.7109375" style="2" customWidth="1"/>
    <col min="17" max="16384" width="11.421875" style="3" customWidth="1"/>
  </cols>
  <sheetData>
    <row r="1" spans="1:19" ht="18" customHeight="1">
      <c r="A1" s="66" t="s">
        <v>172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R1" s="3">
        <v>50</v>
      </c>
      <c r="S1" s="3" t="s">
        <v>6</v>
      </c>
    </row>
    <row r="2" spans="1:19" ht="18" customHeight="1">
      <c r="A2" s="2"/>
      <c r="B2" s="5"/>
      <c r="R2" s="3">
        <v>60</v>
      </c>
      <c r="S2" s="3" t="s">
        <v>7</v>
      </c>
    </row>
    <row r="3" spans="1:19" ht="18" customHeight="1">
      <c r="A3" s="67" t="s">
        <v>4</v>
      </c>
      <c r="B3" s="67"/>
      <c r="C3" s="7"/>
      <c r="D3" s="36"/>
      <c r="E3" s="7"/>
      <c r="F3" s="7"/>
      <c r="R3" s="3">
        <v>70</v>
      </c>
      <c r="S3" s="3" t="s">
        <v>8</v>
      </c>
    </row>
    <row r="4" spans="1:19" ht="18" customHeight="1">
      <c r="A4" s="2"/>
      <c r="B4" s="5"/>
      <c r="R4" s="3">
        <v>80</v>
      </c>
      <c r="S4" s="3" t="s">
        <v>9</v>
      </c>
    </row>
    <row r="5" spans="1:19" ht="18" customHeight="1">
      <c r="A5" s="4" t="s">
        <v>21</v>
      </c>
      <c r="B5" s="5"/>
      <c r="R5" s="3">
        <v>90</v>
      </c>
      <c r="S5" s="3" t="s">
        <v>10</v>
      </c>
    </row>
    <row r="6" spans="1:19" ht="17.25" customHeight="1">
      <c r="A6" s="2"/>
      <c r="B6" s="5"/>
      <c r="S6" s="3" t="s">
        <v>11</v>
      </c>
    </row>
    <row r="7" spans="1:16" s="8" customFormat="1" ht="1.5" customHeight="1">
      <c r="A7" s="61" t="s">
        <v>0</v>
      </c>
      <c r="B7" s="10"/>
      <c r="C7" s="65" t="s">
        <v>13</v>
      </c>
      <c r="D7" s="37"/>
      <c r="E7" s="30"/>
      <c r="F7" s="15"/>
      <c r="G7" s="14"/>
      <c r="H7" s="11"/>
      <c r="I7" s="11"/>
      <c r="J7" s="11"/>
      <c r="K7" s="11"/>
      <c r="L7" s="11"/>
      <c r="M7" s="11"/>
      <c r="N7" s="11"/>
      <c r="O7" s="69" t="s">
        <v>1</v>
      </c>
      <c r="P7" s="65" t="s">
        <v>2</v>
      </c>
    </row>
    <row r="8" spans="1:16" s="8" customFormat="1" ht="25.5" customHeight="1">
      <c r="A8" s="61"/>
      <c r="B8" s="61"/>
      <c r="C8" s="65"/>
      <c r="D8" s="63" t="s">
        <v>18</v>
      </c>
      <c r="E8" s="64"/>
      <c r="F8" s="32"/>
      <c r="G8" s="61" t="s">
        <v>5</v>
      </c>
      <c r="H8" s="61"/>
      <c r="I8" s="59" t="s">
        <v>14</v>
      </c>
      <c r="J8" s="61"/>
      <c r="K8" s="61"/>
      <c r="L8" s="16"/>
      <c r="M8" s="61" t="s">
        <v>20</v>
      </c>
      <c r="N8" s="61" t="s">
        <v>19</v>
      </c>
      <c r="O8" s="69"/>
      <c r="P8" s="65"/>
    </row>
    <row r="9" spans="1:16" s="8" customFormat="1" ht="53.25" customHeight="1">
      <c r="A9" s="62"/>
      <c r="B9" s="62"/>
      <c r="C9" s="68"/>
      <c r="D9" s="38" t="s">
        <v>22</v>
      </c>
      <c r="E9" s="31" t="s">
        <v>23</v>
      </c>
      <c r="F9" s="33" t="s">
        <v>24</v>
      </c>
      <c r="G9" s="17" t="s">
        <v>3</v>
      </c>
      <c r="H9" s="18" t="s">
        <v>17</v>
      </c>
      <c r="I9" s="60"/>
      <c r="J9" s="19" t="s">
        <v>15</v>
      </c>
      <c r="K9" s="19" t="s">
        <v>16</v>
      </c>
      <c r="L9" s="20" t="s">
        <v>12</v>
      </c>
      <c r="M9" s="62"/>
      <c r="N9" s="62"/>
      <c r="O9" s="70"/>
      <c r="P9" s="65"/>
    </row>
    <row r="10" spans="1:16" ht="15">
      <c r="A10" s="21">
        <v>1</v>
      </c>
      <c r="B10" s="22" t="s">
        <v>42</v>
      </c>
      <c r="C10" s="21" t="s">
        <v>91</v>
      </c>
      <c r="D10" s="39"/>
      <c r="E10" s="21"/>
      <c r="F10" s="34">
        <f>D10+E10</f>
        <v>0</v>
      </c>
      <c r="G10" s="23">
        <v>22</v>
      </c>
      <c r="H10" s="24"/>
      <c r="I10" s="25">
        <f>IF(M10&gt;0,M10,IF(H10&gt;0,H10,G10))</f>
        <v>22</v>
      </c>
      <c r="J10" s="24"/>
      <c r="K10" s="24"/>
      <c r="L10" s="26">
        <f>IF(N10&gt;0,N10,IF(K10&gt;0,K10,J10))</f>
        <v>0</v>
      </c>
      <c r="M10" s="24"/>
      <c r="N10" s="24"/>
      <c r="O10" s="27">
        <f aca="true" t="shared" si="0" ref="O10:O60">I10+L10+F10</f>
        <v>22</v>
      </c>
      <c r="P10" s="12" t="str">
        <f aca="true" t="shared" si="1" ref="P10:P61">IF(O10&lt;R$1,S$1,(IF(O10&lt;R$2,S$2,(IF(O10&lt;R$3,S$3,(IF(O10&lt;R$4,S$4,(IF(O10&lt;R$5,S$5,S$6)))))))))</f>
        <v>F</v>
      </c>
    </row>
    <row r="11" spans="1:16" ht="15">
      <c r="A11" s="21">
        <v>2</v>
      </c>
      <c r="B11" s="22" t="s">
        <v>43</v>
      </c>
      <c r="C11" s="21" t="s">
        <v>91</v>
      </c>
      <c r="D11" s="39"/>
      <c r="E11" s="21"/>
      <c r="F11" s="34">
        <f aca="true" t="shared" si="2" ref="F11:F61">D11+E11</f>
        <v>0</v>
      </c>
      <c r="G11" s="23">
        <v>24</v>
      </c>
      <c r="H11" s="24"/>
      <c r="I11" s="25">
        <f aca="true" t="shared" si="3" ref="I11:I60">IF(M11&gt;0,M11,IF(H11&gt;0,H11,G11))</f>
        <v>24</v>
      </c>
      <c r="J11" s="24"/>
      <c r="K11" s="24"/>
      <c r="L11" s="26">
        <f aca="true" t="shared" si="4" ref="L11:L60">IF(N11&gt;0,N11,IF(K11&gt;0,K11,J11))</f>
        <v>0</v>
      </c>
      <c r="M11" s="24"/>
      <c r="N11" s="24"/>
      <c r="O11" s="27">
        <f t="shared" si="0"/>
        <v>24</v>
      </c>
      <c r="P11" s="12" t="str">
        <f t="shared" si="1"/>
        <v>F</v>
      </c>
    </row>
    <row r="12" spans="1:19" ht="15">
      <c r="A12" s="21">
        <v>3</v>
      </c>
      <c r="B12" s="22" t="s">
        <v>44</v>
      </c>
      <c r="C12" s="21" t="s">
        <v>91</v>
      </c>
      <c r="D12" s="39"/>
      <c r="E12" s="21"/>
      <c r="F12" s="34">
        <f t="shared" si="2"/>
        <v>0</v>
      </c>
      <c r="G12" s="23">
        <v>29.5</v>
      </c>
      <c r="H12" s="24"/>
      <c r="I12" s="25">
        <f t="shared" si="3"/>
        <v>29.5</v>
      </c>
      <c r="J12" s="24"/>
      <c r="K12" s="24"/>
      <c r="L12" s="26">
        <f t="shared" si="4"/>
        <v>0</v>
      </c>
      <c r="M12" s="24"/>
      <c r="N12" s="24"/>
      <c r="O12" s="27">
        <f t="shared" si="0"/>
        <v>29.5</v>
      </c>
      <c r="P12" s="12" t="str">
        <f t="shared" si="1"/>
        <v>F</v>
      </c>
      <c r="Q12" s="9"/>
      <c r="R12" s="9"/>
      <c r="S12" s="9"/>
    </row>
    <row r="13" spans="1:16" ht="15">
      <c r="A13" s="40">
        <v>4</v>
      </c>
      <c r="B13" s="41" t="s">
        <v>45</v>
      </c>
      <c r="C13" s="21" t="s">
        <v>91</v>
      </c>
      <c r="D13" s="42"/>
      <c r="E13" s="40"/>
      <c r="F13" s="40">
        <f t="shared" si="2"/>
        <v>0</v>
      </c>
      <c r="G13" s="43">
        <v>17</v>
      </c>
      <c r="H13" s="44"/>
      <c r="I13" s="43">
        <f t="shared" si="3"/>
        <v>17</v>
      </c>
      <c r="J13" s="44"/>
      <c r="K13" s="44"/>
      <c r="L13" s="44">
        <f t="shared" si="4"/>
        <v>0</v>
      </c>
      <c r="M13" s="44"/>
      <c r="N13" s="44"/>
      <c r="O13" s="45">
        <f>I13+M13+F13</f>
        <v>17</v>
      </c>
      <c r="P13" s="46" t="str">
        <f t="shared" si="1"/>
        <v>F</v>
      </c>
    </row>
    <row r="14" spans="1:16" ht="15">
      <c r="A14" s="21">
        <v>5</v>
      </c>
      <c r="B14" s="22" t="s">
        <v>46</v>
      </c>
      <c r="C14" s="21" t="s">
        <v>91</v>
      </c>
      <c r="D14" s="39"/>
      <c r="E14" s="21"/>
      <c r="F14" s="34">
        <f t="shared" si="2"/>
        <v>0</v>
      </c>
      <c r="G14" s="28">
        <v>16</v>
      </c>
      <c r="H14" s="24"/>
      <c r="I14" s="25">
        <f t="shared" si="3"/>
        <v>16</v>
      </c>
      <c r="J14" s="24"/>
      <c r="K14" s="24"/>
      <c r="L14" s="26">
        <f t="shared" si="4"/>
        <v>0</v>
      </c>
      <c r="M14" s="24"/>
      <c r="N14" s="24"/>
      <c r="O14" s="27">
        <f t="shared" si="0"/>
        <v>16</v>
      </c>
      <c r="P14" s="12" t="str">
        <f t="shared" si="1"/>
        <v>F</v>
      </c>
    </row>
    <row r="15" spans="1:16" ht="15">
      <c r="A15" s="21">
        <v>6</v>
      </c>
      <c r="B15" s="22" t="s">
        <v>47</v>
      </c>
      <c r="C15" s="21" t="s">
        <v>91</v>
      </c>
      <c r="D15" s="39"/>
      <c r="E15" s="21"/>
      <c r="F15" s="34">
        <f t="shared" si="2"/>
        <v>0</v>
      </c>
      <c r="G15" s="28">
        <v>18</v>
      </c>
      <c r="H15" s="24"/>
      <c r="I15" s="25">
        <f t="shared" si="3"/>
        <v>18</v>
      </c>
      <c r="J15" s="24"/>
      <c r="K15" s="24"/>
      <c r="L15" s="26">
        <f t="shared" si="4"/>
        <v>0</v>
      </c>
      <c r="M15" s="24"/>
      <c r="N15" s="24"/>
      <c r="O15" s="27">
        <f t="shared" si="0"/>
        <v>18</v>
      </c>
      <c r="P15" s="12" t="str">
        <f t="shared" si="1"/>
        <v>F</v>
      </c>
    </row>
    <row r="16" spans="1:19" ht="15">
      <c r="A16" s="21">
        <v>7</v>
      </c>
      <c r="B16" s="22" t="s">
        <v>48</v>
      </c>
      <c r="C16" s="21" t="s">
        <v>91</v>
      </c>
      <c r="D16" s="39"/>
      <c r="E16" s="21"/>
      <c r="F16" s="34">
        <f t="shared" si="2"/>
        <v>0</v>
      </c>
      <c r="G16" s="28">
        <v>15.5</v>
      </c>
      <c r="H16" s="24"/>
      <c r="I16" s="25">
        <f t="shared" si="3"/>
        <v>15.5</v>
      </c>
      <c r="J16" s="24"/>
      <c r="K16" s="24"/>
      <c r="L16" s="26">
        <f t="shared" si="4"/>
        <v>0</v>
      </c>
      <c r="M16" s="24"/>
      <c r="N16" s="24"/>
      <c r="O16" s="27">
        <f t="shared" si="0"/>
        <v>15.5</v>
      </c>
      <c r="P16" s="12" t="str">
        <f t="shared" si="1"/>
        <v>F</v>
      </c>
      <c r="Q16" s="9"/>
      <c r="R16" s="9"/>
      <c r="S16" s="9"/>
    </row>
    <row r="17" spans="1:16" ht="15">
      <c r="A17" s="21">
        <v>8</v>
      </c>
      <c r="B17" s="22" t="s">
        <v>49</v>
      </c>
      <c r="C17" s="21" t="s">
        <v>91</v>
      </c>
      <c r="D17" s="39"/>
      <c r="E17" s="21"/>
      <c r="F17" s="34">
        <f t="shared" si="2"/>
        <v>0</v>
      </c>
      <c r="G17" s="28"/>
      <c r="H17" s="24"/>
      <c r="I17" s="25">
        <f t="shared" si="3"/>
        <v>0</v>
      </c>
      <c r="J17" s="24"/>
      <c r="K17" s="24"/>
      <c r="L17" s="26">
        <f t="shared" si="4"/>
        <v>0</v>
      </c>
      <c r="M17" s="24"/>
      <c r="N17" s="24"/>
      <c r="O17" s="27">
        <f t="shared" si="0"/>
        <v>0</v>
      </c>
      <c r="P17" s="12" t="str">
        <f t="shared" si="1"/>
        <v>F</v>
      </c>
    </row>
    <row r="18" spans="1:16" ht="15">
      <c r="A18" s="21">
        <v>9</v>
      </c>
      <c r="B18" s="22" t="s">
        <v>50</v>
      </c>
      <c r="C18" s="21" t="s">
        <v>91</v>
      </c>
      <c r="D18" s="39"/>
      <c r="E18" s="21"/>
      <c r="F18" s="34">
        <f t="shared" si="2"/>
        <v>0</v>
      </c>
      <c r="G18" s="28"/>
      <c r="H18" s="24"/>
      <c r="I18" s="25">
        <f t="shared" si="3"/>
        <v>0</v>
      </c>
      <c r="J18" s="24"/>
      <c r="K18" s="24"/>
      <c r="L18" s="26">
        <f t="shared" si="4"/>
        <v>0</v>
      </c>
      <c r="M18" s="24"/>
      <c r="N18" s="24"/>
      <c r="O18" s="27">
        <f t="shared" si="0"/>
        <v>0</v>
      </c>
      <c r="P18" s="12" t="str">
        <f t="shared" si="1"/>
        <v>F</v>
      </c>
    </row>
    <row r="19" spans="1:19" ht="15">
      <c r="A19" s="21">
        <v>10</v>
      </c>
      <c r="B19" s="22" t="s">
        <v>50</v>
      </c>
      <c r="C19" s="21" t="s">
        <v>113</v>
      </c>
      <c r="D19" s="39"/>
      <c r="E19" s="21"/>
      <c r="F19" s="34">
        <f t="shared" si="2"/>
        <v>0</v>
      </c>
      <c r="G19" s="23"/>
      <c r="H19" s="24"/>
      <c r="I19" s="25">
        <f t="shared" si="3"/>
        <v>0</v>
      </c>
      <c r="J19" s="24"/>
      <c r="K19" s="24"/>
      <c r="L19" s="26">
        <f t="shared" si="4"/>
        <v>0</v>
      </c>
      <c r="M19" s="24"/>
      <c r="N19" s="24"/>
      <c r="O19" s="27">
        <f t="shared" si="0"/>
        <v>0</v>
      </c>
      <c r="P19" s="12" t="str">
        <f t="shared" si="1"/>
        <v>F</v>
      </c>
      <c r="Q19" s="9"/>
      <c r="R19" s="9"/>
      <c r="S19" s="9"/>
    </row>
    <row r="20" spans="1:16" ht="15">
      <c r="A20" s="21">
        <v>11</v>
      </c>
      <c r="B20" s="22" t="s">
        <v>92</v>
      </c>
      <c r="C20" s="21" t="s">
        <v>113</v>
      </c>
      <c r="D20" s="39"/>
      <c r="E20" s="21"/>
      <c r="F20" s="34">
        <f t="shared" si="2"/>
        <v>0</v>
      </c>
      <c r="G20" s="23">
        <v>23</v>
      </c>
      <c r="H20" s="24"/>
      <c r="I20" s="25">
        <f t="shared" si="3"/>
        <v>23</v>
      </c>
      <c r="J20" s="24"/>
      <c r="K20" s="24"/>
      <c r="L20" s="26">
        <f t="shared" si="4"/>
        <v>0</v>
      </c>
      <c r="M20" s="24"/>
      <c r="N20" s="24"/>
      <c r="O20" s="27">
        <f t="shared" si="0"/>
        <v>23</v>
      </c>
      <c r="P20" s="12" t="str">
        <f t="shared" si="1"/>
        <v>F</v>
      </c>
    </row>
    <row r="21" spans="1:16" ht="15">
      <c r="A21" s="21">
        <v>12</v>
      </c>
      <c r="B21" s="22" t="s">
        <v>93</v>
      </c>
      <c r="C21" s="21" t="s">
        <v>113</v>
      </c>
      <c r="D21" s="39"/>
      <c r="E21" s="21"/>
      <c r="F21" s="34">
        <f t="shared" si="2"/>
        <v>0</v>
      </c>
      <c r="G21" s="23">
        <v>3</v>
      </c>
      <c r="H21" s="24"/>
      <c r="I21" s="25">
        <f t="shared" si="3"/>
        <v>3</v>
      </c>
      <c r="J21" s="24"/>
      <c r="K21" s="24"/>
      <c r="L21" s="26">
        <f t="shared" si="4"/>
        <v>0</v>
      </c>
      <c r="M21" s="24"/>
      <c r="N21" s="24"/>
      <c r="O21" s="27">
        <f t="shared" si="0"/>
        <v>3</v>
      </c>
      <c r="P21" s="12" t="str">
        <f t="shared" si="1"/>
        <v>F</v>
      </c>
    </row>
    <row r="22" spans="1:19" ht="15">
      <c r="A22" s="21">
        <v>13</v>
      </c>
      <c r="B22" s="22" t="s">
        <v>94</v>
      </c>
      <c r="C22" s="21" t="s">
        <v>113</v>
      </c>
      <c r="D22" s="39"/>
      <c r="E22" s="21"/>
      <c r="F22" s="34">
        <f t="shared" si="2"/>
        <v>0</v>
      </c>
      <c r="G22" s="23"/>
      <c r="H22" s="24"/>
      <c r="I22" s="25">
        <f t="shared" si="3"/>
        <v>0</v>
      </c>
      <c r="J22" s="24"/>
      <c r="K22" s="24"/>
      <c r="L22" s="26">
        <f t="shared" si="4"/>
        <v>0</v>
      </c>
      <c r="M22" s="24"/>
      <c r="N22" s="24"/>
      <c r="O22" s="27">
        <f t="shared" si="0"/>
        <v>0</v>
      </c>
      <c r="P22" s="12" t="str">
        <f t="shared" si="1"/>
        <v>F</v>
      </c>
      <c r="Q22" s="9"/>
      <c r="R22" s="9"/>
      <c r="S22" s="9"/>
    </row>
    <row r="23" spans="1:16" ht="15">
      <c r="A23" s="21">
        <v>14</v>
      </c>
      <c r="B23" s="22" t="s">
        <v>95</v>
      </c>
      <c r="C23" s="21" t="s">
        <v>113</v>
      </c>
      <c r="D23" s="39"/>
      <c r="E23" s="21"/>
      <c r="F23" s="34">
        <f t="shared" si="2"/>
        <v>0</v>
      </c>
      <c r="G23" s="28">
        <v>11</v>
      </c>
      <c r="H23" s="24"/>
      <c r="I23" s="25">
        <f t="shared" si="3"/>
        <v>11</v>
      </c>
      <c r="J23" s="24"/>
      <c r="K23" s="24"/>
      <c r="L23" s="26">
        <f t="shared" si="4"/>
        <v>0</v>
      </c>
      <c r="M23" s="24"/>
      <c r="N23" s="24"/>
      <c r="O23" s="27">
        <f t="shared" si="0"/>
        <v>11</v>
      </c>
      <c r="P23" s="12" t="str">
        <f t="shared" si="1"/>
        <v>F</v>
      </c>
    </row>
    <row r="24" spans="1:16" ht="15">
      <c r="A24" s="21">
        <v>15</v>
      </c>
      <c r="B24" s="22" t="s">
        <v>96</v>
      </c>
      <c r="C24" s="21" t="s">
        <v>113</v>
      </c>
      <c r="D24" s="39"/>
      <c r="E24" s="21"/>
      <c r="F24" s="34">
        <f t="shared" si="2"/>
        <v>0</v>
      </c>
      <c r="G24" s="28">
        <v>22.5</v>
      </c>
      <c r="H24" s="24"/>
      <c r="I24" s="25">
        <f t="shared" si="3"/>
        <v>22.5</v>
      </c>
      <c r="J24" s="24"/>
      <c r="K24" s="24"/>
      <c r="L24" s="26">
        <f t="shared" si="4"/>
        <v>0</v>
      </c>
      <c r="M24" s="24"/>
      <c r="N24" s="24"/>
      <c r="O24" s="27">
        <f t="shared" si="0"/>
        <v>22.5</v>
      </c>
      <c r="P24" s="12" t="str">
        <f t="shared" si="1"/>
        <v>F</v>
      </c>
    </row>
    <row r="25" spans="1:16" ht="15">
      <c r="A25" s="21">
        <v>16</v>
      </c>
      <c r="B25" s="22" t="s">
        <v>97</v>
      </c>
      <c r="C25" s="21" t="s">
        <v>113</v>
      </c>
      <c r="D25" s="39"/>
      <c r="E25" s="21"/>
      <c r="F25" s="34">
        <f t="shared" si="2"/>
        <v>0</v>
      </c>
      <c r="G25" s="28">
        <v>9</v>
      </c>
      <c r="H25" s="24"/>
      <c r="I25" s="25">
        <f t="shared" si="3"/>
        <v>9</v>
      </c>
      <c r="J25" s="24"/>
      <c r="K25" s="24"/>
      <c r="L25" s="26">
        <f t="shared" si="4"/>
        <v>0</v>
      </c>
      <c r="M25" s="24"/>
      <c r="N25" s="24"/>
      <c r="O25" s="27">
        <f t="shared" si="0"/>
        <v>9</v>
      </c>
      <c r="P25" s="12" t="str">
        <f t="shared" si="1"/>
        <v>F</v>
      </c>
    </row>
    <row r="26" spans="1:16" ht="15">
      <c r="A26" s="21">
        <v>17</v>
      </c>
      <c r="B26" s="22" t="s">
        <v>98</v>
      </c>
      <c r="C26" s="21" t="s">
        <v>113</v>
      </c>
      <c r="D26" s="39"/>
      <c r="E26" s="21"/>
      <c r="F26" s="34">
        <f t="shared" si="2"/>
        <v>0</v>
      </c>
      <c r="G26" s="23">
        <v>19</v>
      </c>
      <c r="H26" s="24"/>
      <c r="I26" s="25">
        <f t="shared" si="3"/>
        <v>19</v>
      </c>
      <c r="J26" s="24"/>
      <c r="K26" s="24"/>
      <c r="L26" s="26">
        <f t="shared" si="4"/>
        <v>0</v>
      </c>
      <c r="M26" s="24"/>
      <c r="N26" s="24"/>
      <c r="O26" s="27">
        <f t="shared" si="0"/>
        <v>19</v>
      </c>
      <c r="P26" s="12" t="str">
        <f t="shared" si="1"/>
        <v>F</v>
      </c>
    </row>
    <row r="27" spans="1:19" ht="15">
      <c r="A27" s="21">
        <v>18</v>
      </c>
      <c r="B27" s="22" t="s">
        <v>99</v>
      </c>
      <c r="C27" s="21" t="s">
        <v>113</v>
      </c>
      <c r="D27" s="39"/>
      <c r="E27" s="21"/>
      <c r="F27" s="34">
        <f t="shared" si="2"/>
        <v>0</v>
      </c>
      <c r="G27" s="28">
        <v>18</v>
      </c>
      <c r="H27" s="24"/>
      <c r="I27" s="25">
        <f t="shared" si="3"/>
        <v>18</v>
      </c>
      <c r="J27" s="24"/>
      <c r="K27" s="24"/>
      <c r="L27" s="26">
        <f t="shared" si="4"/>
        <v>0</v>
      </c>
      <c r="M27" s="24"/>
      <c r="N27" s="24"/>
      <c r="O27" s="27">
        <f t="shared" si="0"/>
        <v>18</v>
      </c>
      <c r="P27" s="12" t="str">
        <f t="shared" si="1"/>
        <v>F</v>
      </c>
      <c r="Q27" s="9"/>
      <c r="R27" s="9"/>
      <c r="S27" s="9"/>
    </row>
    <row r="28" spans="1:16" ht="15">
      <c r="A28" s="21">
        <v>19</v>
      </c>
      <c r="B28" s="22" t="s">
        <v>100</v>
      </c>
      <c r="C28" s="21" t="s">
        <v>113</v>
      </c>
      <c r="D28" s="39"/>
      <c r="E28" s="21"/>
      <c r="F28" s="34">
        <f t="shared" si="2"/>
        <v>0</v>
      </c>
      <c r="G28" s="23">
        <v>18</v>
      </c>
      <c r="H28" s="24"/>
      <c r="I28" s="25">
        <f t="shared" si="3"/>
        <v>18</v>
      </c>
      <c r="J28" s="24"/>
      <c r="K28" s="24"/>
      <c r="L28" s="26">
        <f t="shared" si="4"/>
        <v>0</v>
      </c>
      <c r="M28" s="24"/>
      <c r="N28" s="24"/>
      <c r="O28" s="27">
        <f t="shared" si="0"/>
        <v>18</v>
      </c>
      <c r="P28" s="12" t="str">
        <f t="shared" si="1"/>
        <v>F</v>
      </c>
    </row>
    <row r="29" spans="1:16" ht="15">
      <c r="A29" s="21">
        <v>20</v>
      </c>
      <c r="B29" s="22" t="s">
        <v>101</v>
      </c>
      <c r="C29" s="21" t="s">
        <v>113</v>
      </c>
      <c r="D29" s="39"/>
      <c r="E29" s="21"/>
      <c r="F29" s="34">
        <f t="shared" si="2"/>
        <v>0</v>
      </c>
      <c r="G29" s="28">
        <v>14.5</v>
      </c>
      <c r="H29" s="24"/>
      <c r="I29" s="25">
        <f t="shared" si="3"/>
        <v>14.5</v>
      </c>
      <c r="J29" s="24"/>
      <c r="K29" s="24"/>
      <c r="L29" s="26">
        <f t="shared" si="4"/>
        <v>0</v>
      </c>
      <c r="M29" s="24"/>
      <c r="N29" s="24"/>
      <c r="O29" s="27">
        <f t="shared" si="0"/>
        <v>14.5</v>
      </c>
      <c r="P29" s="12" t="str">
        <f t="shared" si="1"/>
        <v>F</v>
      </c>
    </row>
    <row r="30" spans="1:16" ht="15">
      <c r="A30" s="21">
        <v>21</v>
      </c>
      <c r="B30" s="22" t="s">
        <v>102</v>
      </c>
      <c r="C30" s="21" t="s">
        <v>113</v>
      </c>
      <c r="D30" s="39"/>
      <c r="E30" s="21"/>
      <c r="F30" s="34">
        <f t="shared" si="2"/>
        <v>0</v>
      </c>
      <c r="G30" s="28">
        <v>13</v>
      </c>
      <c r="H30" s="24"/>
      <c r="I30" s="25">
        <f t="shared" si="3"/>
        <v>13</v>
      </c>
      <c r="J30" s="24"/>
      <c r="K30" s="24"/>
      <c r="L30" s="26">
        <f t="shared" si="4"/>
        <v>0</v>
      </c>
      <c r="M30" s="24"/>
      <c r="N30" s="24"/>
      <c r="O30" s="27">
        <f t="shared" si="0"/>
        <v>13</v>
      </c>
      <c r="P30" s="12" t="str">
        <f t="shared" si="1"/>
        <v>F</v>
      </c>
    </row>
    <row r="31" spans="1:16" ht="15">
      <c r="A31" s="21">
        <v>22</v>
      </c>
      <c r="B31" s="22" t="s">
        <v>103</v>
      </c>
      <c r="C31" s="21" t="s">
        <v>113</v>
      </c>
      <c r="D31" s="39"/>
      <c r="E31" s="21"/>
      <c r="F31" s="34">
        <f t="shared" si="2"/>
        <v>0</v>
      </c>
      <c r="G31" s="28">
        <v>19</v>
      </c>
      <c r="H31" s="24"/>
      <c r="I31" s="25">
        <f t="shared" si="3"/>
        <v>19</v>
      </c>
      <c r="J31" s="24"/>
      <c r="K31" s="24"/>
      <c r="L31" s="26">
        <f t="shared" si="4"/>
        <v>0</v>
      </c>
      <c r="M31" s="24"/>
      <c r="N31" s="24"/>
      <c r="O31" s="27">
        <f t="shared" si="0"/>
        <v>19</v>
      </c>
      <c r="P31" s="12" t="str">
        <f t="shared" si="1"/>
        <v>F</v>
      </c>
    </row>
    <row r="32" spans="1:16" ht="15">
      <c r="A32" s="40">
        <v>23</v>
      </c>
      <c r="B32" s="41" t="s">
        <v>104</v>
      </c>
      <c r="C32" s="21" t="s">
        <v>113</v>
      </c>
      <c r="D32" s="42"/>
      <c r="E32" s="40"/>
      <c r="F32" s="40">
        <f t="shared" si="2"/>
        <v>0</v>
      </c>
      <c r="G32" s="43"/>
      <c r="H32" s="44"/>
      <c r="I32" s="43">
        <f t="shared" si="3"/>
        <v>0</v>
      </c>
      <c r="J32" s="44"/>
      <c r="K32" s="44"/>
      <c r="L32" s="44">
        <f t="shared" si="4"/>
        <v>0</v>
      </c>
      <c r="M32" s="44"/>
      <c r="N32" s="44"/>
      <c r="O32" s="45">
        <f t="shared" si="0"/>
        <v>0</v>
      </c>
      <c r="P32" s="46" t="str">
        <f t="shared" si="1"/>
        <v>F</v>
      </c>
    </row>
    <row r="33" spans="1:16" ht="15">
      <c r="A33" s="21">
        <v>24</v>
      </c>
      <c r="B33" s="22" t="s">
        <v>105</v>
      </c>
      <c r="C33" s="21" t="s">
        <v>113</v>
      </c>
      <c r="D33" s="39"/>
      <c r="E33" s="21"/>
      <c r="F33" s="34">
        <f t="shared" si="2"/>
        <v>0</v>
      </c>
      <c r="G33" s="28">
        <v>13</v>
      </c>
      <c r="H33" s="24"/>
      <c r="I33" s="25">
        <f t="shared" si="3"/>
        <v>13</v>
      </c>
      <c r="J33" s="24"/>
      <c r="K33" s="24"/>
      <c r="L33" s="26">
        <f t="shared" si="4"/>
        <v>0</v>
      </c>
      <c r="M33" s="24"/>
      <c r="N33" s="24"/>
      <c r="O33" s="27">
        <f t="shared" si="0"/>
        <v>13</v>
      </c>
      <c r="P33" s="12" t="str">
        <f t="shared" si="1"/>
        <v>F</v>
      </c>
    </row>
    <row r="34" spans="1:16" ht="15">
      <c r="A34" s="21">
        <v>25</v>
      </c>
      <c r="B34" s="22" t="s">
        <v>106</v>
      </c>
      <c r="C34" s="21" t="s">
        <v>113</v>
      </c>
      <c r="D34" s="39"/>
      <c r="E34" s="21"/>
      <c r="F34" s="34">
        <f t="shared" si="2"/>
        <v>0</v>
      </c>
      <c r="G34" s="23"/>
      <c r="H34" s="24"/>
      <c r="I34" s="25">
        <f t="shared" si="3"/>
        <v>0</v>
      </c>
      <c r="J34" s="24"/>
      <c r="K34" s="24"/>
      <c r="L34" s="26">
        <f t="shared" si="4"/>
        <v>0</v>
      </c>
      <c r="M34" s="24"/>
      <c r="N34" s="24"/>
      <c r="O34" s="27">
        <f t="shared" si="0"/>
        <v>0</v>
      </c>
      <c r="P34" s="12" t="str">
        <f t="shared" si="1"/>
        <v>F</v>
      </c>
    </row>
    <row r="35" spans="1:16" ht="15">
      <c r="A35" s="21">
        <v>26</v>
      </c>
      <c r="B35" s="22" t="s">
        <v>107</v>
      </c>
      <c r="C35" s="21" t="s">
        <v>113</v>
      </c>
      <c r="D35" s="39"/>
      <c r="E35" s="21"/>
      <c r="F35" s="34">
        <f t="shared" si="2"/>
        <v>0</v>
      </c>
      <c r="G35" s="28">
        <v>15</v>
      </c>
      <c r="H35" s="24"/>
      <c r="I35" s="25">
        <f t="shared" si="3"/>
        <v>15</v>
      </c>
      <c r="J35" s="24"/>
      <c r="K35" s="24"/>
      <c r="L35" s="26">
        <f t="shared" si="4"/>
        <v>0</v>
      </c>
      <c r="M35" s="24"/>
      <c r="N35" s="24"/>
      <c r="O35" s="27">
        <f t="shared" si="0"/>
        <v>15</v>
      </c>
      <c r="P35" s="12" t="str">
        <f t="shared" si="1"/>
        <v>F</v>
      </c>
    </row>
    <row r="36" spans="1:16" ht="15">
      <c r="A36" s="21">
        <v>27</v>
      </c>
      <c r="B36" s="22" t="s">
        <v>108</v>
      </c>
      <c r="C36" s="21" t="s">
        <v>113</v>
      </c>
      <c r="D36" s="39"/>
      <c r="E36" s="21"/>
      <c r="F36" s="34">
        <f t="shared" si="2"/>
        <v>0</v>
      </c>
      <c r="G36" s="28">
        <v>20</v>
      </c>
      <c r="H36" s="24"/>
      <c r="I36" s="25">
        <f t="shared" si="3"/>
        <v>20</v>
      </c>
      <c r="J36" s="24"/>
      <c r="K36" s="24"/>
      <c r="L36" s="26">
        <f t="shared" si="4"/>
        <v>0</v>
      </c>
      <c r="M36" s="24"/>
      <c r="N36" s="24"/>
      <c r="O36" s="27">
        <f t="shared" si="0"/>
        <v>20</v>
      </c>
      <c r="P36" s="12" t="str">
        <f t="shared" si="1"/>
        <v>F</v>
      </c>
    </row>
    <row r="37" spans="1:16" ht="15">
      <c r="A37" s="21">
        <v>28</v>
      </c>
      <c r="B37" s="22" t="s">
        <v>109</v>
      </c>
      <c r="C37" s="21" t="s">
        <v>113</v>
      </c>
      <c r="D37" s="39"/>
      <c r="E37" s="21"/>
      <c r="F37" s="34">
        <f t="shared" si="2"/>
        <v>0</v>
      </c>
      <c r="G37" s="28"/>
      <c r="H37" s="24"/>
      <c r="I37" s="25">
        <f t="shared" si="3"/>
        <v>0</v>
      </c>
      <c r="J37" s="24"/>
      <c r="K37" s="24"/>
      <c r="L37" s="26">
        <f t="shared" si="4"/>
        <v>0</v>
      </c>
      <c r="M37" s="24"/>
      <c r="N37" s="24"/>
      <c r="O37" s="27">
        <f t="shared" si="0"/>
        <v>0</v>
      </c>
      <c r="P37" s="12" t="str">
        <f t="shared" si="1"/>
        <v>F</v>
      </c>
    </row>
    <row r="38" spans="1:16" ht="15">
      <c r="A38" s="21">
        <v>29</v>
      </c>
      <c r="B38" s="22" t="s">
        <v>110</v>
      </c>
      <c r="C38" s="21" t="s">
        <v>113</v>
      </c>
      <c r="D38" s="39"/>
      <c r="E38" s="21"/>
      <c r="F38" s="34">
        <f t="shared" si="2"/>
        <v>0</v>
      </c>
      <c r="G38" s="23">
        <v>11</v>
      </c>
      <c r="H38" s="24"/>
      <c r="I38" s="25">
        <f t="shared" si="3"/>
        <v>11</v>
      </c>
      <c r="J38" s="24"/>
      <c r="K38" s="24"/>
      <c r="L38" s="26">
        <f t="shared" si="4"/>
        <v>0</v>
      </c>
      <c r="M38" s="24"/>
      <c r="N38" s="24"/>
      <c r="O38" s="27">
        <f t="shared" si="0"/>
        <v>11</v>
      </c>
      <c r="P38" s="12" t="str">
        <f t="shared" si="1"/>
        <v>F</v>
      </c>
    </row>
    <row r="39" spans="1:16" ht="15">
      <c r="A39" s="21">
        <v>30</v>
      </c>
      <c r="B39" s="22" t="s">
        <v>111</v>
      </c>
      <c r="C39" s="21" t="s">
        <v>113</v>
      </c>
      <c r="D39" s="39"/>
      <c r="E39" s="21"/>
      <c r="F39" s="34">
        <f t="shared" si="2"/>
        <v>0</v>
      </c>
      <c r="G39" s="28">
        <v>8</v>
      </c>
      <c r="H39" s="24"/>
      <c r="I39" s="25">
        <f t="shared" si="3"/>
        <v>8</v>
      </c>
      <c r="J39" s="24"/>
      <c r="K39" s="24"/>
      <c r="L39" s="26">
        <f t="shared" si="4"/>
        <v>0</v>
      </c>
      <c r="M39" s="24"/>
      <c r="N39" s="24"/>
      <c r="O39" s="27">
        <f t="shared" si="0"/>
        <v>8</v>
      </c>
      <c r="P39" s="12" t="str">
        <f t="shared" si="1"/>
        <v>F</v>
      </c>
    </row>
    <row r="40" spans="1:19" ht="15">
      <c r="A40" s="21">
        <v>31</v>
      </c>
      <c r="B40" s="22" t="s">
        <v>112</v>
      </c>
      <c r="C40" s="21" t="s">
        <v>113</v>
      </c>
      <c r="D40" s="39"/>
      <c r="E40" s="21"/>
      <c r="F40" s="34">
        <f t="shared" si="2"/>
        <v>0</v>
      </c>
      <c r="G40" s="28">
        <v>1</v>
      </c>
      <c r="H40" s="24"/>
      <c r="I40" s="25">
        <f t="shared" si="3"/>
        <v>1</v>
      </c>
      <c r="J40" s="24"/>
      <c r="K40" s="24"/>
      <c r="L40" s="26">
        <f t="shared" si="4"/>
        <v>0</v>
      </c>
      <c r="M40" s="24"/>
      <c r="N40" s="24"/>
      <c r="O40" s="27">
        <f t="shared" si="0"/>
        <v>1</v>
      </c>
      <c r="P40" s="12" t="str">
        <f t="shared" si="1"/>
        <v>F</v>
      </c>
      <c r="Q40" s="9"/>
      <c r="R40" s="9"/>
      <c r="S40" s="9"/>
    </row>
    <row r="41" spans="1:19" ht="15">
      <c r="A41" s="21">
        <v>32</v>
      </c>
      <c r="B41" s="22" t="s">
        <v>150</v>
      </c>
      <c r="C41" s="21" t="s">
        <v>171</v>
      </c>
      <c r="D41" s="39"/>
      <c r="E41" s="21"/>
      <c r="F41" s="34">
        <f t="shared" si="2"/>
        <v>0</v>
      </c>
      <c r="G41" s="28">
        <v>28</v>
      </c>
      <c r="H41" s="24"/>
      <c r="I41" s="25">
        <f t="shared" si="3"/>
        <v>28</v>
      </c>
      <c r="J41" s="24"/>
      <c r="K41" s="24"/>
      <c r="L41" s="26">
        <f t="shared" si="4"/>
        <v>0</v>
      </c>
      <c r="M41" s="24"/>
      <c r="N41" s="24"/>
      <c r="O41" s="27">
        <f t="shared" si="0"/>
        <v>28</v>
      </c>
      <c r="P41" s="12" t="str">
        <f t="shared" si="1"/>
        <v>F</v>
      </c>
      <c r="Q41" s="9"/>
      <c r="R41" s="9"/>
      <c r="S41" s="9"/>
    </row>
    <row r="42" spans="1:16" ht="15">
      <c r="A42" s="21">
        <v>33</v>
      </c>
      <c r="B42" s="22" t="s">
        <v>151</v>
      </c>
      <c r="C42" s="21" t="s">
        <v>171</v>
      </c>
      <c r="D42" s="39"/>
      <c r="E42" s="21"/>
      <c r="F42" s="34">
        <f t="shared" si="2"/>
        <v>0</v>
      </c>
      <c r="G42" s="23">
        <v>28</v>
      </c>
      <c r="H42" s="24"/>
      <c r="I42" s="25">
        <f t="shared" si="3"/>
        <v>28</v>
      </c>
      <c r="J42" s="24"/>
      <c r="K42" s="24"/>
      <c r="L42" s="26">
        <f t="shared" si="4"/>
        <v>0</v>
      </c>
      <c r="M42" s="24"/>
      <c r="N42" s="24"/>
      <c r="O42" s="27">
        <f t="shared" si="0"/>
        <v>28</v>
      </c>
      <c r="P42" s="12" t="str">
        <f t="shared" si="1"/>
        <v>F</v>
      </c>
    </row>
    <row r="43" spans="1:19" ht="15">
      <c r="A43" s="21">
        <v>34</v>
      </c>
      <c r="B43" s="22" t="s">
        <v>152</v>
      </c>
      <c r="C43" s="21" t="s">
        <v>171</v>
      </c>
      <c r="D43" s="39"/>
      <c r="E43" s="21"/>
      <c r="F43" s="34">
        <f t="shared" si="2"/>
        <v>0</v>
      </c>
      <c r="G43" s="23"/>
      <c r="H43" s="24"/>
      <c r="I43" s="25">
        <f t="shared" si="3"/>
        <v>0</v>
      </c>
      <c r="J43" s="24"/>
      <c r="K43" s="24"/>
      <c r="L43" s="26">
        <f t="shared" si="4"/>
        <v>0</v>
      </c>
      <c r="M43" s="24"/>
      <c r="N43" s="24"/>
      <c r="O43" s="27">
        <f t="shared" si="0"/>
        <v>0</v>
      </c>
      <c r="P43" s="12" t="str">
        <f t="shared" si="1"/>
        <v>F</v>
      </c>
      <c r="Q43" s="9"/>
      <c r="R43" s="9"/>
      <c r="S43" s="9"/>
    </row>
    <row r="44" spans="1:19" ht="15">
      <c r="A44" s="21">
        <v>35</v>
      </c>
      <c r="B44" s="22" t="s">
        <v>153</v>
      </c>
      <c r="C44" s="21" t="s">
        <v>171</v>
      </c>
      <c r="D44" s="39"/>
      <c r="E44" s="21"/>
      <c r="F44" s="34">
        <f t="shared" si="2"/>
        <v>0</v>
      </c>
      <c r="G44" s="28">
        <v>20</v>
      </c>
      <c r="H44" s="24"/>
      <c r="I44" s="25">
        <f t="shared" si="3"/>
        <v>20</v>
      </c>
      <c r="J44" s="24"/>
      <c r="K44" s="24"/>
      <c r="L44" s="26">
        <f t="shared" si="4"/>
        <v>0</v>
      </c>
      <c r="M44" s="24"/>
      <c r="N44" s="24"/>
      <c r="O44" s="27">
        <f t="shared" si="0"/>
        <v>20</v>
      </c>
      <c r="P44" s="12" t="str">
        <f t="shared" si="1"/>
        <v>F</v>
      </c>
      <c r="Q44" s="9"/>
      <c r="R44" s="9"/>
      <c r="S44" s="9"/>
    </row>
    <row r="45" spans="1:16" ht="15">
      <c r="A45" s="21">
        <v>36</v>
      </c>
      <c r="B45" s="22" t="s">
        <v>154</v>
      </c>
      <c r="C45" s="21" t="s">
        <v>171</v>
      </c>
      <c r="D45" s="39"/>
      <c r="E45" s="21"/>
      <c r="F45" s="34">
        <f t="shared" si="2"/>
        <v>0</v>
      </c>
      <c r="G45" s="29"/>
      <c r="H45" s="24"/>
      <c r="I45" s="25">
        <f t="shared" si="3"/>
        <v>0</v>
      </c>
      <c r="J45" s="24"/>
      <c r="K45" s="24"/>
      <c r="L45" s="26">
        <f t="shared" si="4"/>
        <v>0</v>
      </c>
      <c r="M45" s="24"/>
      <c r="N45" s="24"/>
      <c r="O45" s="27">
        <f t="shared" si="0"/>
        <v>0</v>
      </c>
      <c r="P45" s="12" t="str">
        <f t="shared" si="1"/>
        <v>F</v>
      </c>
    </row>
    <row r="46" spans="1:19" ht="15">
      <c r="A46" s="21">
        <v>37</v>
      </c>
      <c r="B46" s="22" t="s">
        <v>155</v>
      </c>
      <c r="C46" s="21" t="s">
        <v>171</v>
      </c>
      <c r="D46" s="39"/>
      <c r="E46" s="21"/>
      <c r="F46" s="34">
        <f t="shared" si="2"/>
        <v>0</v>
      </c>
      <c r="G46" s="28"/>
      <c r="H46" s="24"/>
      <c r="I46" s="25">
        <f t="shared" si="3"/>
        <v>0</v>
      </c>
      <c r="J46" s="24"/>
      <c r="K46" s="24"/>
      <c r="L46" s="26">
        <f t="shared" si="4"/>
        <v>0</v>
      </c>
      <c r="M46" s="24"/>
      <c r="N46" s="24"/>
      <c r="O46" s="27">
        <f t="shared" si="0"/>
        <v>0</v>
      </c>
      <c r="P46" s="12" t="str">
        <f t="shared" si="1"/>
        <v>F</v>
      </c>
      <c r="Q46" s="9"/>
      <c r="R46" s="9"/>
      <c r="S46" s="9"/>
    </row>
    <row r="47" spans="1:19" ht="15">
      <c r="A47" s="21">
        <v>38</v>
      </c>
      <c r="B47" s="22" t="s">
        <v>156</v>
      </c>
      <c r="C47" s="21" t="s">
        <v>171</v>
      </c>
      <c r="D47" s="39"/>
      <c r="E47" s="21"/>
      <c r="F47" s="34">
        <f t="shared" si="2"/>
        <v>0</v>
      </c>
      <c r="G47" s="23"/>
      <c r="H47" s="24"/>
      <c r="I47" s="25">
        <f t="shared" si="3"/>
        <v>0</v>
      </c>
      <c r="J47" s="24"/>
      <c r="K47" s="24"/>
      <c r="L47" s="26">
        <f t="shared" si="4"/>
        <v>0</v>
      </c>
      <c r="M47" s="24"/>
      <c r="N47" s="24"/>
      <c r="O47" s="27">
        <f t="shared" si="0"/>
        <v>0</v>
      </c>
      <c r="P47" s="12" t="str">
        <f t="shared" si="1"/>
        <v>F</v>
      </c>
      <c r="Q47" s="9"/>
      <c r="R47" s="9"/>
      <c r="S47" s="9"/>
    </row>
    <row r="48" spans="1:16" ht="15">
      <c r="A48" s="21">
        <v>39</v>
      </c>
      <c r="B48" s="22" t="s">
        <v>157</v>
      </c>
      <c r="C48" s="21" t="s">
        <v>171</v>
      </c>
      <c r="D48" s="39"/>
      <c r="E48" s="21"/>
      <c r="F48" s="34">
        <f t="shared" si="2"/>
        <v>0</v>
      </c>
      <c r="G48" s="28">
        <v>23.5</v>
      </c>
      <c r="H48" s="24"/>
      <c r="I48" s="25">
        <f t="shared" si="3"/>
        <v>23.5</v>
      </c>
      <c r="J48" s="24"/>
      <c r="K48" s="24"/>
      <c r="L48" s="26">
        <f t="shared" si="4"/>
        <v>0</v>
      </c>
      <c r="M48" s="24"/>
      <c r="N48" s="24"/>
      <c r="O48" s="27">
        <f t="shared" si="0"/>
        <v>23.5</v>
      </c>
      <c r="P48" s="12" t="str">
        <f t="shared" si="1"/>
        <v>F</v>
      </c>
    </row>
    <row r="49" spans="1:16" ht="15">
      <c r="A49" s="21">
        <v>40</v>
      </c>
      <c r="B49" s="22" t="s">
        <v>158</v>
      </c>
      <c r="C49" s="21" t="s">
        <v>171</v>
      </c>
      <c r="D49" s="39"/>
      <c r="E49" s="21"/>
      <c r="F49" s="34">
        <f t="shared" si="2"/>
        <v>0</v>
      </c>
      <c r="G49" s="23"/>
      <c r="H49" s="24"/>
      <c r="I49" s="25">
        <f t="shared" si="3"/>
        <v>0</v>
      </c>
      <c r="J49" s="24"/>
      <c r="K49" s="24"/>
      <c r="L49" s="26">
        <f t="shared" si="4"/>
        <v>0</v>
      </c>
      <c r="M49" s="24"/>
      <c r="N49" s="24"/>
      <c r="O49" s="27">
        <f t="shared" si="0"/>
        <v>0</v>
      </c>
      <c r="P49" s="12" t="str">
        <f t="shared" si="1"/>
        <v>F</v>
      </c>
    </row>
    <row r="50" spans="1:16" ht="15">
      <c r="A50" s="21">
        <v>41</v>
      </c>
      <c r="B50" s="22" t="s">
        <v>159</v>
      </c>
      <c r="C50" s="21" t="s">
        <v>171</v>
      </c>
      <c r="D50" s="39"/>
      <c r="E50" s="21"/>
      <c r="F50" s="34">
        <f t="shared" si="2"/>
        <v>0</v>
      </c>
      <c r="G50" s="23">
        <v>18</v>
      </c>
      <c r="H50" s="24"/>
      <c r="I50" s="25">
        <f t="shared" si="3"/>
        <v>18</v>
      </c>
      <c r="J50" s="24"/>
      <c r="K50" s="24"/>
      <c r="L50" s="26">
        <f t="shared" si="4"/>
        <v>0</v>
      </c>
      <c r="M50" s="24"/>
      <c r="N50" s="24"/>
      <c r="O50" s="27">
        <f t="shared" si="0"/>
        <v>18</v>
      </c>
      <c r="P50" s="12" t="str">
        <f t="shared" si="1"/>
        <v>F</v>
      </c>
    </row>
    <row r="51" spans="1:16" ht="15">
      <c r="A51" s="21">
        <v>43</v>
      </c>
      <c r="B51" s="22" t="s">
        <v>160</v>
      </c>
      <c r="C51" s="21" t="s">
        <v>171</v>
      </c>
      <c r="D51" s="39"/>
      <c r="E51" s="21"/>
      <c r="F51" s="34">
        <f t="shared" si="2"/>
        <v>0</v>
      </c>
      <c r="G51" s="28"/>
      <c r="H51" s="24"/>
      <c r="I51" s="25">
        <f t="shared" si="3"/>
        <v>0</v>
      </c>
      <c r="J51" s="24"/>
      <c r="K51" s="24"/>
      <c r="L51" s="26">
        <f t="shared" si="4"/>
        <v>0</v>
      </c>
      <c r="M51" s="24"/>
      <c r="N51" s="24"/>
      <c r="O51" s="27">
        <f t="shared" si="0"/>
        <v>0</v>
      </c>
      <c r="P51" s="12" t="str">
        <f t="shared" si="1"/>
        <v>F</v>
      </c>
    </row>
    <row r="52" spans="1:16" ht="15">
      <c r="A52" s="21">
        <v>44</v>
      </c>
      <c r="B52" s="22" t="s">
        <v>161</v>
      </c>
      <c r="C52" s="21" t="s">
        <v>171</v>
      </c>
      <c r="D52" s="39"/>
      <c r="E52" s="21"/>
      <c r="F52" s="34">
        <f t="shared" si="2"/>
        <v>0</v>
      </c>
      <c r="G52" s="28"/>
      <c r="H52" s="24"/>
      <c r="I52" s="25">
        <f t="shared" si="3"/>
        <v>0</v>
      </c>
      <c r="J52" s="24"/>
      <c r="K52" s="24"/>
      <c r="L52" s="26">
        <f t="shared" si="4"/>
        <v>0</v>
      </c>
      <c r="M52" s="24"/>
      <c r="N52" s="24"/>
      <c r="O52" s="27">
        <f t="shared" si="0"/>
        <v>0</v>
      </c>
      <c r="P52" s="12" t="str">
        <f t="shared" si="1"/>
        <v>F</v>
      </c>
    </row>
    <row r="53" spans="1:16" ht="15">
      <c r="A53" s="21">
        <v>45</v>
      </c>
      <c r="B53" s="22" t="s">
        <v>162</v>
      </c>
      <c r="C53" s="21" t="s">
        <v>171</v>
      </c>
      <c r="D53" s="39"/>
      <c r="E53" s="21"/>
      <c r="F53" s="34">
        <f t="shared" si="2"/>
        <v>0</v>
      </c>
      <c r="G53" s="28">
        <v>16</v>
      </c>
      <c r="H53" s="24"/>
      <c r="I53" s="25">
        <f t="shared" si="3"/>
        <v>16</v>
      </c>
      <c r="J53" s="24"/>
      <c r="K53" s="24"/>
      <c r="L53" s="26">
        <f t="shared" si="4"/>
        <v>0</v>
      </c>
      <c r="M53" s="24"/>
      <c r="N53" s="24"/>
      <c r="O53" s="27">
        <f>I53+L53+F53</f>
        <v>16</v>
      </c>
      <c r="P53" s="12" t="str">
        <f t="shared" si="1"/>
        <v>F</v>
      </c>
    </row>
    <row r="54" spans="1:16" ht="15">
      <c r="A54" s="21">
        <v>46</v>
      </c>
      <c r="B54" s="22" t="s">
        <v>163</v>
      </c>
      <c r="C54" s="21" t="s">
        <v>171</v>
      </c>
      <c r="D54" s="39"/>
      <c r="E54" s="21"/>
      <c r="F54" s="34">
        <f t="shared" si="2"/>
        <v>0</v>
      </c>
      <c r="G54" s="28">
        <v>17.5</v>
      </c>
      <c r="H54" s="24"/>
      <c r="I54" s="25">
        <f t="shared" si="3"/>
        <v>17.5</v>
      </c>
      <c r="J54" s="24"/>
      <c r="K54" s="24"/>
      <c r="L54" s="26">
        <f t="shared" si="4"/>
        <v>0</v>
      </c>
      <c r="M54" s="24"/>
      <c r="N54" s="24"/>
      <c r="O54" s="27">
        <f t="shared" si="0"/>
        <v>17.5</v>
      </c>
      <c r="P54" s="12" t="str">
        <f t="shared" si="1"/>
        <v>F</v>
      </c>
    </row>
    <row r="55" spans="1:16" ht="15">
      <c r="A55" s="21">
        <v>47</v>
      </c>
      <c r="B55" s="22" t="s">
        <v>164</v>
      </c>
      <c r="C55" s="21" t="s">
        <v>171</v>
      </c>
      <c r="D55" s="39"/>
      <c r="E55" s="21"/>
      <c r="F55" s="34">
        <f t="shared" si="2"/>
        <v>0</v>
      </c>
      <c r="G55" s="23"/>
      <c r="H55" s="24"/>
      <c r="I55" s="25">
        <f t="shared" si="3"/>
        <v>0</v>
      </c>
      <c r="J55" s="24"/>
      <c r="K55" s="24"/>
      <c r="L55" s="26">
        <f t="shared" si="4"/>
        <v>0</v>
      </c>
      <c r="M55" s="24"/>
      <c r="N55" s="24"/>
      <c r="O55" s="27">
        <f t="shared" si="0"/>
        <v>0</v>
      </c>
      <c r="P55" s="12" t="str">
        <f t="shared" si="1"/>
        <v>F</v>
      </c>
    </row>
    <row r="56" spans="1:19" ht="15">
      <c r="A56" s="21">
        <v>48</v>
      </c>
      <c r="B56" s="22" t="s">
        <v>165</v>
      </c>
      <c r="C56" s="21" t="s">
        <v>171</v>
      </c>
      <c r="D56" s="39"/>
      <c r="E56" s="21"/>
      <c r="F56" s="34">
        <f t="shared" si="2"/>
        <v>0</v>
      </c>
      <c r="G56" s="23"/>
      <c r="H56" s="24"/>
      <c r="I56" s="25">
        <f t="shared" si="3"/>
        <v>0</v>
      </c>
      <c r="J56" s="24"/>
      <c r="K56" s="24"/>
      <c r="L56" s="26">
        <f t="shared" si="4"/>
        <v>0</v>
      </c>
      <c r="M56" s="24"/>
      <c r="N56" s="24"/>
      <c r="O56" s="27">
        <f t="shared" si="0"/>
        <v>0</v>
      </c>
      <c r="P56" s="12" t="str">
        <f t="shared" si="1"/>
        <v>F</v>
      </c>
      <c r="Q56" s="9"/>
      <c r="R56" s="9"/>
      <c r="S56" s="9"/>
    </row>
    <row r="57" spans="1:19" ht="15">
      <c r="A57" s="21">
        <v>49</v>
      </c>
      <c r="B57" s="22" t="s">
        <v>166</v>
      </c>
      <c r="C57" s="21" t="s">
        <v>171</v>
      </c>
      <c r="D57" s="39"/>
      <c r="E57" s="21"/>
      <c r="F57" s="34">
        <f t="shared" si="2"/>
        <v>0</v>
      </c>
      <c r="G57" s="23"/>
      <c r="H57" s="24"/>
      <c r="I57" s="25">
        <f t="shared" si="3"/>
        <v>0</v>
      </c>
      <c r="J57" s="24"/>
      <c r="K57" s="24"/>
      <c r="L57" s="26">
        <f t="shared" si="4"/>
        <v>0</v>
      </c>
      <c r="M57" s="24"/>
      <c r="N57" s="24"/>
      <c r="O57" s="27">
        <f t="shared" si="0"/>
        <v>0</v>
      </c>
      <c r="P57" s="12" t="str">
        <f t="shared" si="1"/>
        <v>F</v>
      </c>
      <c r="Q57" s="9"/>
      <c r="R57" s="9"/>
      <c r="S57" s="9"/>
    </row>
    <row r="58" spans="1:16" ht="15">
      <c r="A58" s="21">
        <v>50</v>
      </c>
      <c r="B58" s="22" t="s">
        <v>167</v>
      </c>
      <c r="C58" s="21" t="s">
        <v>171</v>
      </c>
      <c r="D58" s="39"/>
      <c r="E58" s="21"/>
      <c r="F58" s="34">
        <f t="shared" si="2"/>
        <v>0</v>
      </c>
      <c r="G58" s="23">
        <v>16</v>
      </c>
      <c r="H58" s="24"/>
      <c r="I58" s="25">
        <f t="shared" si="3"/>
        <v>16</v>
      </c>
      <c r="J58" s="24"/>
      <c r="K58" s="24"/>
      <c r="L58" s="26">
        <f t="shared" si="4"/>
        <v>0</v>
      </c>
      <c r="M58" s="24"/>
      <c r="N58" s="24"/>
      <c r="O58" s="27">
        <f t="shared" si="0"/>
        <v>16</v>
      </c>
      <c r="P58" s="12" t="str">
        <f t="shared" si="1"/>
        <v>F</v>
      </c>
    </row>
    <row r="59" spans="1:16" ht="15">
      <c r="A59" s="21">
        <v>51</v>
      </c>
      <c r="B59" s="22" t="s">
        <v>168</v>
      </c>
      <c r="C59" s="21" t="s">
        <v>171</v>
      </c>
      <c r="D59" s="39"/>
      <c r="E59" s="21"/>
      <c r="F59" s="34">
        <f t="shared" si="2"/>
        <v>0</v>
      </c>
      <c r="G59" s="23">
        <v>16.5</v>
      </c>
      <c r="H59" s="24"/>
      <c r="I59" s="25">
        <f t="shared" si="3"/>
        <v>16.5</v>
      </c>
      <c r="J59" s="24"/>
      <c r="K59" s="24"/>
      <c r="L59" s="26">
        <f t="shared" si="4"/>
        <v>0</v>
      </c>
      <c r="M59" s="24"/>
      <c r="N59" s="24"/>
      <c r="O59" s="27">
        <f t="shared" si="0"/>
        <v>16.5</v>
      </c>
      <c r="P59" s="12" t="str">
        <f t="shared" si="1"/>
        <v>F</v>
      </c>
    </row>
    <row r="60" spans="1:16" ht="15">
      <c r="A60" s="21">
        <v>52</v>
      </c>
      <c r="B60" s="22" t="s">
        <v>169</v>
      </c>
      <c r="C60" s="21" t="s">
        <v>171</v>
      </c>
      <c r="D60" s="39"/>
      <c r="E60" s="21"/>
      <c r="F60" s="34">
        <f t="shared" si="2"/>
        <v>0</v>
      </c>
      <c r="G60" s="28"/>
      <c r="H60" s="24"/>
      <c r="I60" s="25">
        <f t="shared" si="3"/>
        <v>0</v>
      </c>
      <c r="J60" s="24"/>
      <c r="K60" s="24"/>
      <c r="L60" s="26">
        <f t="shared" si="4"/>
        <v>0</v>
      </c>
      <c r="M60" s="24"/>
      <c r="N60" s="24"/>
      <c r="O60" s="27">
        <f t="shared" si="0"/>
        <v>0</v>
      </c>
      <c r="P60" s="12" t="str">
        <f t="shared" si="1"/>
        <v>F</v>
      </c>
    </row>
    <row r="61" spans="1:16" ht="15">
      <c r="A61" s="21">
        <v>53</v>
      </c>
      <c r="B61" s="22" t="s">
        <v>170</v>
      </c>
      <c r="C61" s="21" t="s">
        <v>171</v>
      </c>
      <c r="D61" s="39"/>
      <c r="E61" s="21"/>
      <c r="F61" s="34">
        <f t="shared" si="2"/>
        <v>0</v>
      </c>
      <c r="G61" s="28">
        <v>20</v>
      </c>
      <c r="H61" s="24"/>
      <c r="I61" s="25">
        <f>IF(M61&gt;0,M61,IF(H61&gt;0,H61,G61))</f>
        <v>20</v>
      </c>
      <c r="J61" s="24"/>
      <c r="K61" s="24"/>
      <c r="L61" s="26">
        <f>IF(N61&gt;0,N61,IF(K61&gt;0,K61,J61))</f>
        <v>0</v>
      </c>
      <c r="M61" s="24"/>
      <c r="N61" s="24"/>
      <c r="O61" s="27">
        <f>I61+L61+F61</f>
        <v>20</v>
      </c>
      <c r="P61" s="12" t="str">
        <f t="shared" si="1"/>
        <v>F</v>
      </c>
    </row>
  </sheetData>
  <sheetProtection/>
  <mergeCells count="13">
    <mergeCell ref="A1:O1"/>
    <mergeCell ref="A3:B3"/>
    <mergeCell ref="A7:A9"/>
    <mergeCell ref="C7:C9"/>
    <mergeCell ref="O7:O9"/>
    <mergeCell ref="B8:B9"/>
    <mergeCell ref="I8:I9"/>
    <mergeCell ref="M8:M9"/>
    <mergeCell ref="N8:N9"/>
    <mergeCell ref="D8:E8"/>
    <mergeCell ref="P7:P9"/>
    <mergeCell ref="G8:H8"/>
    <mergeCell ref="J8:K8"/>
  </mergeCells>
  <printOptions/>
  <pageMargins left="0.75" right="0.75" top="1" bottom="1" header="0.5" footer="0.5"/>
  <pageSetup horizontalDpi="600" verticalDpi="600" orientation="landscape"/>
  <colBreaks count="1" manualBreakCount="1">
    <brk id="16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8">
      <selection activeCell="J31" sqref="J31:K51"/>
    </sheetView>
  </sheetViews>
  <sheetFormatPr defaultColWidth="11.421875" defaultRowHeight="12.75"/>
  <sheetData>
    <row r="1" spans="1:11" ht="12">
      <c r="A1" s="49">
        <v>1</v>
      </c>
      <c r="B1" s="50">
        <v>1</v>
      </c>
      <c r="C1" s="50">
        <v>2020</v>
      </c>
      <c r="D1" s="50" t="s">
        <v>25</v>
      </c>
      <c r="E1" s="50" t="s">
        <v>26</v>
      </c>
      <c r="F1" s="50" t="s">
        <v>10</v>
      </c>
      <c r="G1" s="50">
        <v>1</v>
      </c>
      <c r="H1" s="51">
        <v>2020</v>
      </c>
      <c r="J1" t="str">
        <f>CONCATENATE(B1,"/",C1)</f>
        <v>1/2020</v>
      </c>
      <c r="K1" t="str">
        <f>CONCATENATE(D1," ",E1)</f>
        <v>Božana Mašanović</v>
      </c>
    </row>
    <row r="2" spans="1:11" ht="12">
      <c r="A2" s="52">
        <v>2</v>
      </c>
      <c r="B2" s="48">
        <v>2</v>
      </c>
      <c r="C2" s="48">
        <v>2020</v>
      </c>
      <c r="D2" s="48" t="s">
        <v>27</v>
      </c>
      <c r="E2" s="48" t="s">
        <v>28</v>
      </c>
      <c r="F2" s="48" t="s">
        <v>10</v>
      </c>
      <c r="G2" s="48">
        <v>1</v>
      </c>
      <c r="H2" s="53">
        <v>2020</v>
      </c>
      <c r="J2" t="str">
        <f aca="true" t="shared" si="0" ref="J2:J9">CONCATENATE(B2,"/",C2)</f>
        <v>2/2020</v>
      </c>
      <c r="K2" t="str">
        <f aca="true" t="shared" si="1" ref="K2:K9">CONCATENATE(D2," ",E2)</f>
        <v>Dragana Vasiljević</v>
      </c>
    </row>
    <row r="3" spans="1:11" ht="12">
      <c r="A3" s="54">
        <v>3</v>
      </c>
      <c r="B3" s="47">
        <v>3</v>
      </c>
      <c r="C3" s="47">
        <v>2020</v>
      </c>
      <c r="D3" s="47" t="s">
        <v>29</v>
      </c>
      <c r="E3" s="47" t="s">
        <v>30</v>
      </c>
      <c r="F3" s="47" t="s">
        <v>10</v>
      </c>
      <c r="G3" s="47">
        <v>1</v>
      </c>
      <c r="H3" s="55">
        <v>2020</v>
      </c>
      <c r="J3" t="str">
        <f t="shared" si="0"/>
        <v>3/2020</v>
      </c>
      <c r="K3" t="str">
        <f t="shared" si="1"/>
        <v>Jelena Stefanović</v>
      </c>
    </row>
    <row r="4" spans="1:11" ht="12">
      <c r="A4" s="52">
        <v>4</v>
      </c>
      <c r="B4" s="48">
        <v>5</v>
      </c>
      <c r="C4" s="48">
        <v>2020</v>
      </c>
      <c r="D4" s="48" t="s">
        <v>31</v>
      </c>
      <c r="E4" s="48" t="s">
        <v>32</v>
      </c>
      <c r="F4" s="48" t="s">
        <v>10</v>
      </c>
      <c r="G4" s="48">
        <v>1</v>
      </c>
      <c r="H4" s="53">
        <v>2020</v>
      </c>
      <c r="J4" t="str">
        <f t="shared" si="0"/>
        <v>5/2020</v>
      </c>
      <c r="K4" t="str">
        <f t="shared" si="1"/>
        <v>Stefan Sekulović</v>
      </c>
    </row>
    <row r="5" spans="1:11" ht="12">
      <c r="A5" s="54">
        <v>5</v>
      </c>
      <c r="B5" s="47">
        <v>6</v>
      </c>
      <c r="C5" s="47">
        <v>2020</v>
      </c>
      <c r="D5" s="47" t="s">
        <v>33</v>
      </c>
      <c r="E5" s="47" t="s">
        <v>34</v>
      </c>
      <c r="F5" s="47" t="s">
        <v>10</v>
      </c>
      <c r="G5" s="47">
        <v>1</v>
      </c>
      <c r="H5" s="55">
        <v>2020</v>
      </c>
      <c r="J5" t="str">
        <f t="shared" si="0"/>
        <v>6/2020</v>
      </c>
      <c r="K5" t="str">
        <f t="shared" si="1"/>
        <v>Tanja Ceklić</v>
      </c>
    </row>
    <row r="6" spans="1:11" ht="12">
      <c r="A6" s="52">
        <v>6</v>
      </c>
      <c r="B6" s="48">
        <v>7</v>
      </c>
      <c r="C6" s="48">
        <v>2020</v>
      </c>
      <c r="D6" s="48" t="s">
        <v>35</v>
      </c>
      <c r="E6" s="48" t="s">
        <v>36</v>
      </c>
      <c r="F6" s="48" t="s">
        <v>10</v>
      </c>
      <c r="G6" s="48">
        <v>1</v>
      </c>
      <c r="H6" s="53">
        <v>2020</v>
      </c>
      <c r="J6" t="str">
        <f t="shared" si="0"/>
        <v>7/2020</v>
      </c>
      <c r="K6" t="str">
        <f t="shared" si="1"/>
        <v>Lazar Vulević</v>
      </c>
    </row>
    <row r="7" spans="1:11" ht="12">
      <c r="A7" s="54">
        <v>7</v>
      </c>
      <c r="B7" s="47">
        <v>8</v>
      </c>
      <c r="C7" s="47">
        <v>2020</v>
      </c>
      <c r="D7" s="47" t="s">
        <v>29</v>
      </c>
      <c r="E7" s="47" t="s">
        <v>37</v>
      </c>
      <c r="F7" s="47" t="s">
        <v>10</v>
      </c>
      <c r="G7" s="47">
        <v>1</v>
      </c>
      <c r="H7" s="55">
        <v>2020</v>
      </c>
      <c r="J7" t="str">
        <f t="shared" si="0"/>
        <v>8/2020</v>
      </c>
      <c r="K7" t="str">
        <f t="shared" si="1"/>
        <v>Jelena Đurović</v>
      </c>
    </row>
    <row r="8" spans="1:11" ht="12">
      <c r="A8" s="52">
        <v>8</v>
      </c>
      <c r="B8" s="48">
        <v>72</v>
      </c>
      <c r="C8" s="48">
        <v>2020</v>
      </c>
      <c r="D8" s="48" t="s">
        <v>38</v>
      </c>
      <c r="E8" s="48" t="s">
        <v>39</v>
      </c>
      <c r="F8" s="48" t="s">
        <v>10</v>
      </c>
      <c r="G8" s="48">
        <v>1</v>
      </c>
      <c r="H8" s="53">
        <v>2020</v>
      </c>
      <c r="J8" t="str">
        <f t="shared" si="0"/>
        <v>72/2020</v>
      </c>
      <c r="K8" t="str">
        <f t="shared" si="1"/>
        <v>Marko Pejović</v>
      </c>
    </row>
    <row r="9" spans="1:11" ht="12.75" thickBot="1">
      <c r="A9" s="56">
        <v>9</v>
      </c>
      <c r="B9" s="57">
        <v>73</v>
      </c>
      <c r="C9" s="57">
        <v>2020</v>
      </c>
      <c r="D9" s="57" t="s">
        <v>40</v>
      </c>
      <c r="E9" s="57" t="s">
        <v>41</v>
      </c>
      <c r="F9" s="57" t="s">
        <v>10</v>
      </c>
      <c r="G9" s="57">
        <v>1</v>
      </c>
      <c r="H9" s="58">
        <v>2020</v>
      </c>
      <c r="J9" t="str">
        <f t="shared" si="0"/>
        <v>73/2020</v>
      </c>
      <c r="K9" t="str">
        <f t="shared" si="1"/>
        <v>Tea Raičković</v>
      </c>
    </row>
    <row r="10" spans="1:11" ht="12">
      <c r="A10" s="49">
        <v>1</v>
      </c>
      <c r="B10" s="50">
        <v>27</v>
      </c>
      <c r="C10" s="50">
        <v>2020</v>
      </c>
      <c r="D10" s="50" t="s">
        <v>51</v>
      </c>
      <c r="E10" s="50" t="s">
        <v>52</v>
      </c>
      <c r="F10" s="50" t="s">
        <v>10</v>
      </c>
      <c r="G10" s="50">
        <v>1</v>
      </c>
      <c r="H10" s="51">
        <v>2020</v>
      </c>
      <c r="J10" t="str">
        <f aca="true" t="shared" si="2" ref="J10:J30">CONCATENATE(B10,"/",C10)</f>
        <v>27/2020</v>
      </c>
      <c r="K10" t="str">
        <f aca="true" t="shared" si="3" ref="K10:K30">CONCATENATE(D10," ",E10)</f>
        <v>Dajana Zečević</v>
      </c>
    </row>
    <row r="11" spans="1:11" ht="12">
      <c r="A11" s="52">
        <v>2</v>
      </c>
      <c r="B11" s="48">
        <v>28</v>
      </c>
      <c r="C11" s="48">
        <v>2020</v>
      </c>
      <c r="D11" s="48" t="s">
        <v>53</v>
      </c>
      <c r="E11" s="48" t="s">
        <v>54</v>
      </c>
      <c r="F11" s="48" t="s">
        <v>10</v>
      </c>
      <c r="G11" s="48">
        <v>1</v>
      </c>
      <c r="H11" s="53">
        <v>2020</v>
      </c>
      <c r="J11" t="str">
        <f t="shared" si="2"/>
        <v>28/2020</v>
      </c>
      <c r="K11" t="str">
        <f t="shared" si="3"/>
        <v>Nevena Ivanović</v>
      </c>
    </row>
    <row r="12" spans="1:11" ht="12">
      <c r="A12" s="54">
        <v>3</v>
      </c>
      <c r="B12" s="47">
        <v>29</v>
      </c>
      <c r="C12" s="47">
        <v>2020</v>
      </c>
      <c r="D12" s="47" t="s">
        <v>55</v>
      </c>
      <c r="E12" s="47" t="s">
        <v>56</v>
      </c>
      <c r="F12" s="47" t="s">
        <v>10</v>
      </c>
      <c r="G12" s="47">
        <v>1</v>
      </c>
      <c r="H12" s="55">
        <v>2020</v>
      </c>
      <c r="J12" t="str">
        <f t="shared" si="2"/>
        <v>29/2020</v>
      </c>
      <c r="K12" t="str">
        <f t="shared" si="3"/>
        <v>Jovana Damjanović</v>
      </c>
    </row>
    <row r="13" spans="1:11" ht="12">
      <c r="A13" s="52">
        <v>4</v>
      </c>
      <c r="B13" s="48">
        <v>30</v>
      </c>
      <c r="C13" s="48">
        <v>2020</v>
      </c>
      <c r="D13" s="48" t="s">
        <v>57</v>
      </c>
      <c r="E13" s="48" t="s">
        <v>58</v>
      </c>
      <c r="F13" s="48" t="s">
        <v>10</v>
      </c>
      <c r="G13" s="48">
        <v>1</v>
      </c>
      <c r="H13" s="53">
        <v>2020</v>
      </c>
      <c r="J13" t="str">
        <f t="shared" si="2"/>
        <v>30/2020</v>
      </c>
      <c r="K13" t="str">
        <f t="shared" si="3"/>
        <v>Anđela Mlađenović</v>
      </c>
    </row>
    <row r="14" spans="1:11" ht="12">
      <c r="A14" s="54">
        <v>5</v>
      </c>
      <c r="B14" s="47">
        <v>31</v>
      </c>
      <c r="C14" s="47">
        <v>2020</v>
      </c>
      <c r="D14" s="47" t="s">
        <v>59</v>
      </c>
      <c r="E14" s="47" t="s">
        <v>60</v>
      </c>
      <c r="F14" s="47" t="s">
        <v>10</v>
      </c>
      <c r="G14" s="47">
        <v>1</v>
      </c>
      <c r="H14" s="55">
        <v>2020</v>
      </c>
      <c r="J14" t="str">
        <f t="shared" si="2"/>
        <v>31/2020</v>
      </c>
      <c r="K14" t="str">
        <f t="shared" si="3"/>
        <v>Danijela Tripović</v>
      </c>
    </row>
    <row r="15" spans="1:11" ht="12">
      <c r="A15" s="52">
        <v>6</v>
      </c>
      <c r="B15" s="48">
        <v>33</v>
      </c>
      <c r="C15" s="48">
        <v>2020</v>
      </c>
      <c r="D15" s="48" t="s">
        <v>61</v>
      </c>
      <c r="E15" s="48" t="s">
        <v>62</v>
      </c>
      <c r="F15" s="48" t="s">
        <v>10</v>
      </c>
      <c r="G15" s="48">
        <v>1</v>
      </c>
      <c r="H15" s="53">
        <v>2020</v>
      </c>
      <c r="J15" t="str">
        <f t="shared" si="2"/>
        <v>33/2020</v>
      </c>
      <c r="K15" t="str">
        <f t="shared" si="3"/>
        <v>Ilda Šabović</v>
      </c>
    </row>
    <row r="16" spans="1:11" ht="12">
      <c r="A16" s="54">
        <v>7</v>
      </c>
      <c r="B16" s="47">
        <v>34</v>
      </c>
      <c r="C16" s="47">
        <v>2020</v>
      </c>
      <c r="D16" s="47" t="s">
        <v>63</v>
      </c>
      <c r="E16" s="47" t="s">
        <v>64</v>
      </c>
      <c r="F16" s="47" t="s">
        <v>10</v>
      </c>
      <c r="G16" s="47">
        <v>1</v>
      </c>
      <c r="H16" s="55">
        <v>2020</v>
      </c>
      <c r="J16" t="str">
        <f t="shared" si="2"/>
        <v>34/2020</v>
      </c>
      <c r="K16" t="str">
        <f t="shared" si="3"/>
        <v>Dobrana Kuveljić</v>
      </c>
    </row>
    <row r="17" spans="1:11" ht="12">
      <c r="A17" s="52">
        <v>8</v>
      </c>
      <c r="B17" s="48">
        <v>35</v>
      </c>
      <c r="C17" s="48">
        <v>2020</v>
      </c>
      <c r="D17" s="48" t="s">
        <v>65</v>
      </c>
      <c r="E17" s="48" t="s">
        <v>66</v>
      </c>
      <c r="F17" s="48" t="s">
        <v>10</v>
      </c>
      <c r="G17" s="48">
        <v>1</v>
      </c>
      <c r="H17" s="53">
        <v>2020</v>
      </c>
      <c r="J17" t="str">
        <f t="shared" si="2"/>
        <v>35/2020</v>
      </c>
      <c r="K17" t="str">
        <f t="shared" si="3"/>
        <v>Amar Musić</v>
      </c>
    </row>
    <row r="18" spans="1:11" ht="12">
      <c r="A18" s="54">
        <v>9</v>
      </c>
      <c r="B18" s="47">
        <v>36</v>
      </c>
      <c r="C18" s="47">
        <v>2020</v>
      </c>
      <c r="D18" s="47" t="s">
        <v>67</v>
      </c>
      <c r="E18" s="47" t="s">
        <v>68</v>
      </c>
      <c r="F18" s="47" t="s">
        <v>10</v>
      </c>
      <c r="G18" s="47">
        <v>1</v>
      </c>
      <c r="H18" s="55">
        <v>2020</v>
      </c>
      <c r="J18" t="str">
        <f t="shared" si="2"/>
        <v>36/2020</v>
      </c>
      <c r="K18" t="str">
        <f t="shared" si="3"/>
        <v>Milena Petrović</v>
      </c>
    </row>
    <row r="19" spans="1:11" ht="12">
      <c r="A19" s="52">
        <v>10</v>
      </c>
      <c r="B19" s="48">
        <v>37</v>
      </c>
      <c r="C19" s="48">
        <v>2020</v>
      </c>
      <c r="D19" s="48" t="s">
        <v>69</v>
      </c>
      <c r="E19" s="48" t="s">
        <v>70</v>
      </c>
      <c r="F19" s="48" t="s">
        <v>10</v>
      </c>
      <c r="G19" s="48">
        <v>1</v>
      </c>
      <c r="H19" s="53">
        <v>2020</v>
      </c>
      <c r="J19" t="str">
        <f t="shared" si="2"/>
        <v>37/2020</v>
      </c>
      <c r="K19" t="str">
        <f t="shared" si="3"/>
        <v>Belmina Hasanagić</v>
      </c>
    </row>
    <row r="20" spans="1:11" ht="12">
      <c r="A20" s="54">
        <v>11</v>
      </c>
      <c r="B20" s="47">
        <v>38</v>
      </c>
      <c r="C20" s="47">
        <v>2020</v>
      </c>
      <c r="D20" s="47" t="s">
        <v>57</v>
      </c>
      <c r="E20" s="47" t="s">
        <v>71</v>
      </c>
      <c r="F20" s="47" t="s">
        <v>10</v>
      </c>
      <c r="G20" s="47">
        <v>1</v>
      </c>
      <c r="H20" s="55">
        <v>2020</v>
      </c>
      <c r="J20" t="str">
        <f t="shared" si="2"/>
        <v>38/2020</v>
      </c>
      <c r="K20" t="str">
        <f t="shared" si="3"/>
        <v>Anđela Zejak</v>
      </c>
    </row>
    <row r="21" spans="1:11" ht="12">
      <c r="A21" s="52">
        <v>12</v>
      </c>
      <c r="B21" s="48">
        <v>39</v>
      </c>
      <c r="C21" s="48">
        <v>2020</v>
      </c>
      <c r="D21" s="48" t="s">
        <v>72</v>
      </c>
      <c r="E21" s="48" t="s">
        <v>73</v>
      </c>
      <c r="F21" s="48" t="s">
        <v>10</v>
      </c>
      <c r="G21" s="48">
        <v>1</v>
      </c>
      <c r="H21" s="53">
        <v>2020</v>
      </c>
      <c r="J21" t="str">
        <f t="shared" si="2"/>
        <v>39/2020</v>
      </c>
      <c r="K21" t="str">
        <f t="shared" si="3"/>
        <v>Nadežda Šestović</v>
      </c>
    </row>
    <row r="22" spans="1:11" ht="12">
      <c r="A22" s="54">
        <v>13</v>
      </c>
      <c r="B22" s="47">
        <v>40</v>
      </c>
      <c r="C22" s="47">
        <v>2020</v>
      </c>
      <c r="D22" s="47" t="s">
        <v>74</v>
      </c>
      <c r="E22" s="47" t="s">
        <v>75</v>
      </c>
      <c r="F22" s="47" t="s">
        <v>10</v>
      </c>
      <c r="G22" s="47">
        <v>1</v>
      </c>
      <c r="H22" s="55">
        <v>2020</v>
      </c>
      <c r="J22" t="str">
        <f t="shared" si="2"/>
        <v>40/2020</v>
      </c>
      <c r="K22" t="str">
        <f t="shared" si="3"/>
        <v>Tijana Mrdak</v>
      </c>
    </row>
    <row r="23" spans="1:11" ht="12">
      <c r="A23" s="52">
        <v>14</v>
      </c>
      <c r="B23" s="48">
        <v>41</v>
      </c>
      <c r="C23" s="48">
        <v>2020</v>
      </c>
      <c r="D23" s="48" t="s">
        <v>76</v>
      </c>
      <c r="E23" s="48" t="s">
        <v>77</v>
      </c>
      <c r="F23" s="48" t="s">
        <v>10</v>
      </c>
      <c r="G23" s="48">
        <v>1</v>
      </c>
      <c r="H23" s="53">
        <v>2020</v>
      </c>
      <c r="J23" t="str">
        <f t="shared" si="2"/>
        <v>41/2020</v>
      </c>
      <c r="K23" t="str">
        <f t="shared" si="3"/>
        <v>Ivana Filipović</v>
      </c>
    </row>
    <row r="24" spans="1:11" ht="12">
      <c r="A24" s="54">
        <v>15</v>
      </c>
      <c r="B24" s="47">
        <v>42</v>
      </c>
      <c r="C24" s="47">
        <v>2020</v>
      </c>
      <c r="D24" s="47" t="s">
        <v>55</v>
      </c>
      <c r="E24" s="47" t="s">
        <v>78</v>
      </c>
      <c r="F24" s="47" t="s">
        <v>10</v>
      </c>
      <c r="G24" s="47">
        <v>1</v>
      </c>
      <c r="H24" s="55">
        <v>2020</v>
      </c>
      <c r="J24" t="str">
        <f t="shared" si="2"/>
        <v>42/2020</v>
      </c>
      <c r="K24" t="str">
        <f t="shared" si="3"/>
        <v>Jovana Jovančević</v>
      </c>
    </row>
    <row r="25" spans="1:11" ht="12">
      <c r="A25" s="52">
        <v>16</v>
      </c>
      <c r="B25" s="48">
        <v>43</v>
      </c>
      <c r="C25" s="48">
        <v>2020</v>
      </c>
      <c r="D25" s="48" t="s">
        <v>79</v>
      </c>
      <c r="E25" s="48" t="s">
        <v>80</v>
      </c>
      <c r="F25" s="48" t="s">
        <v>10</v>
      </c>
      <c r="G25" s="48">
        <v>1</v>
      </c>
      <c r="H25" s="53">
        <v>2020</v>
      </c>
      <c r="J25" t="str">
        <f t="shared" si="2"/>
        <v>43/2020</v>
      </c>
      <c r="K25" t="str">
        <f t="shared" si="3"/>
        <v>Albina Smailović</v>
      </c>
    </row>
    <row r="26" spans="1:11" ht="12">
      <c r="A26" s="54">
        <v>17</v>
      </c>
      <c r="B26" s="47">
        <v>45</v>
      </c>
      <c r="C26" s="47">
        <v>2020</v>
      </c>
      <c r="D26" s="47" t="s">
        <v>81</v>
      </c>
      <c r="E26" s="47" t="s">
        <v>82</v>
      </c>
      <c r="F26" s="47" t="s">
        <v>10</v>
      </c>
      <c r="G26" s="47">
        <v>1</v>
      </c>
      <c r="H26" s="55">
        <v>2020</v>
      </c>
      <c r="J26" t="str">
        <f t="shared" si="2"/>
        <v>45/2020</v>
      </c>
      <c r="K26" t="str">
        <f t="shared" si="3"/>
        <v>Emil Hodžić</v>
      </c>
    </row>
    <row r="27" spans="1:11" ht="12">
      <c r="A27" s="52">
        <v>18</v>
      </c>
      <c r="B27" s="48">
        <v>46</v>
      </c>
      <c r="C27" s="48">
        <v>2020</v>
      </c>
      <c r="D27" s="48" t="s">
        <v>83</v>
      </c>
      <c r="E27" s="48" t="s">
        <v>84</v>
      </c>
      <c r="F27" s="48" t="s">
        <v>10</v>
      </c>
      <c r="G27" s="48">
        <v>1</v>
      </c>
      <c r="H27" s="53">
        <v>2020</v>
      </c>
      <c r="J27" t="str">
        <f t="shared" si="2"/>
        <v>46/2020</v>
      </c>
      <c r="K27" t="str">
        <f t="shared" si="3"/>
        <v>Vanja Babović</v>
      </c>
    </row>
    <row r="28" spans="1:11" ht="12">
      <c r="A28" s="54">
        <v>19</v>
      </c>
      <c r="B28" s="47">
        <v>47</v>
      </c>
      <c r="C28" s="47">
        <v>2020</v>
      </c>
      <c r="D28" s="47" t="s">
        <v>85</v>
      </c>
      <c r="E28" s="47" t="s">
        <v>86</v>
      </c>
      <c r="F28" s="47" t="s">
        <v>10</v>
      </c>
      <c r="G28" s="47">
        <v>1</v>
      </c>
      <c r="H28" s="55">
        <v>2020</v>
      </c>
      <c r="J28" t="str">
        <f t="shared" si="2"/>
        <v>47/2020</v>
      </c>
      <c r="K28" t="str">
        <f t="shared" si="3"/>
        <v>Zorica Konatar</v>
      </c>
    </row>
    <row r="29" spans="1:11" ht="12">
      <c r="A29" s="52">
        <v>20</v>
      </c>
      <c r="B29" s="48">
        <v>48</v>
      </c>
      <c r="C29" s="48">
        <v>2020</v>
      </c>
      <c r="D29" s="48" t="s">
        <v>87</v>
      </c>
      <c r="E29" s="48" t="s">
        <v>88</v>
      </c>
      <c r="F29" s="48" t="s">
        <v>10</v>
      </c>
      <c r="G29" s="48">
        <v>1</v>
      </c>
      <c r="H29" s="53">
        <v>2020</v>
      </c>
      <c r="J29" t="str">
        <f t="shared" si="2"/>
        <v>48/2020</v>
      </c>
      <c r="K29" t="str">
        <f t="shared" si="3"/>
        <v>Milica Perović</v>
      </c>
    </row>
    <row r="30" spans="1:11" ht="12.75" thickBot="1">
      <c r="A30" s="56">
        <v>21</v>
      </c>
      <c r="B30" s="57">
        <v>49</v>
      </c>
      <c r="C30" s="57">
        <v>2020</v>
      </c>
      <c r="D30" s="57" t="s">
        <v>89</v>
      </c>
      <c r="E30" s="57" t="s">
        <v>90</v>
      </c>
      <c r="F30" s="57" t="s">
        <v>10</v>
      </c>
      <c r="G30" s="57">
        <v>1</v>
      </c>
      <c r="H30" s="58">
        <v>2020</v>
      </c>
      <c r="J30" t="str">
        <f t="shared" si="2"/>
        <v>49/2020</v>
      </c>
      <c r="K30" t="str">
        <f t="shared" si="3"/>
        <v>Enesa Orahovac</v>
      </c>
    </row>
    <row r="31" spans="1:11" ht="12">
      <c r="A31" s="49">
        <v>1</v>
      </c>
      <c r="B31" s="50">
        <v>50</v>
      </c>
      <c r="C31" s="50">
        <v>2020</v>
      </c>
      <c r="D31" s="50" t="s">
        <v>114</v>
      </c>
      <c r="E31" s="50" t="s">
        <v>115</v>
      </c>
      <c r="F31" s="50" t="s">
        <v>10</v>
      </c>
      <c r="G31" s="50">
        <v>1</v>
      </c>
      <c r="H31" s="51">
        <v>2020</v>
      </c>
      <c r="J31" t="str">
        <f aca="true" t="shared" si="4" ref="J31:J51">CONCATENATE(B31,"/",C31)</f>
        <v>50/2020</v>
      </c>
      <c r="K31" t="str">
        <f aca="true" t="shared" si="5" ref="K31:K51">CONCATENATE(D31," ",E31)</f>
        <v>Branko Stešević</v>
      </c>
    </row>
    <row r="32" spans="1:11" ht="12">
      <c r="A32" s="52">
        <v>2</v>
      </c>
      <c r="B32" s="48">
        <v>51</v>
      </c>
      <c r="C32" s="48">
        <v>2020</v>
      </c>
      <c r="D32" s="48" t="s">
        <v>116</v>
      </c>
      <c r="E32" s="48" t="s">
        <v>117</v>
      </c>
      <c r="F32" s="48" t="s">
        <v>10</v>
      </c>
      <c r="G32" s="48">
        <v>1</v>
      </c>
      <c r="H32" s="53">
        <v>2020</v>
      </c>
      <c r="J32" t="str">
        <f t="shared" si="4"/>
        <v>51/2020</v>
      </c>
      <c r="K32" t="str">
        <f t="shared" si="5"/>
        <v>David Vasović</v>
      </c>
    </row>
    <row r="33" spans="1:11" ht="12">
      <c r="A33" s="54">
        <v>3</v>
      </c>
      <c r="B33" s="47">
        <v>52</v>
      </c>
      <c r="C33" s="47">
        <v>2020</v>
      </c>
      <c r="D33" s="47" t="s">
        <v>118</v>
      </c>
      <c r="E33" s="47" t="s">
        <v>119</v>
      </c>
      <c r="F33" s="47" t="s">
        <v>10</v>
      </c>
      <c r="G33" s="47">
        <v>1</v>
      </c>
      <c r="H33" s="55">
        <v>2020</v>
      </c>
      <c r="J33" t="str">
        <f t="shared" si="4"/>
        <v>52/2020</v>
      </c>
      <c r="K33" t="str">
        <f t="shared" si="5"/>
        <v>Aleksandra Simoni</v>
      </c>
    </row>
    <row r="34" spans="1:11" ht="12">
      <c r="A34" s="52">
        <v>4</v>
      </c>
      <c r="B34" s="48">
        <v>53</v>
      </c>
      <c r="C34" s="48">
        <v>2020</v>
      </c>
      <c r="D34" s="48" t="s">
        <v>120</v>
      </c>
      <c r="E34" s="48" t="s">
        <v>121</v>
      </c>
      <c r="F34" s="48" t="s">
        <v>10</v>
      </c>
      <c r="G34" s="48">
        <v>1</v>
      </c>
      <c r="H34" s="53">
        <v>2020</v>
      </c>
      <c r="J34" t="str">
        <f t="shared" si="4"/>
        <v>53/2020</v>
      </c>
      <c r="K34" t="str">
        <f t="shared" si="5"/>
        <v>Bojana Janjušević</v>
      </c>
    </row>
    <row r="35" spans="1:11" ht="12">
      <c r="A35" s="54">
        <v>5</v>
      </c>
      <c r="B35" s="47">
        <v>54</v>
      </c>
      <c r="C35" s="47">
        <v>2020</v>
      </c>
      <c r="D35" s="47" t="s">
        <v>122</v>
      </c>
      <c r="E35" s="47" t="s">
        <v>123</v>
      </c>
      <c r="F35" s="47" t="s">
        <v>10</v>
      </c>
      <c r="G35" s="47">
        <v>1</v>
      </c>
      <c r="H35" s="55">
        <v>2020</v>
      </c>
      <c r="J35" t="str">
        <f t="shared" si="4"/>
        <v>54/2020</v>
      </c>
      <c r="K35" t="str">
        <f t="shared" si="5"/>
        <v>Danka Gardašević</v>
      </c>
    </row>
    <row r="36" spans="1:11" ht="12">
      <c r="A36" s="52">
        <v>6</v>
      </c>
      <c r="B36" s="48">
        <v>55</v>
      </c>
      <c r="C36" s="48">
        <v>2020</v>
      </c>
      <c r="D36" s="48" t="s">
        <v>67</v>
      </c>
      <c r="E36" s="48" t="s">
        <v>124</v>
      </c>
      <c r="F36" s="48" t="s">
        <v>10</v>
      </c>
      <c r="G36" s="48">
        <v>1</v>
      </c>
      <c r="H36" s="53">
        <v>2020</v>
      </c>
      <c r="J36" t="str">
        <f t="shared" si="4"/>
        <v>55/2020</v>
      </c>
      <c r="K36" t="str">
        <f t="shared" si="5"/>
        <v>Milena Mitrović</v>
      </c>
    </row>
    <row r="37" spans="1:11" ht="12">
      <c r="A37" s="54">
        <v>7</v>
      </c>
      <c r="B37" s="47">
        <v>56</v>
      </c>
      <c r="C37" s="47">
        <v>2020</v>
      </c>
      <c r="D37" s="47" t="s">
        <v>125</v>
      </c>
      <c r="E37" s="47" t="s">
        <v>126</v>
      </c>
      <c r="F37" s="47" t="s">
        <v>10</v>
      </c>
      <c r="G37" s="47">
        <v>1</v>
      </c>
      <c r="H37" s="55">
        <v>2020</v>
      </c>
      <c r="J37" t="str">
        <f t="shared" si="4"/>
        <v>56/2020</v>
      </c>
      <c r="K37" t="str">
        <f t="shared" si="5"/>
        <v>Vojislav Bošković</v>
      </c>
    </row>
    <row r="38" spans="1:11" ht="12">
      <c r="A38" s="52">
        <v>8</v>
      </c>
      <c r="B38" s="48">
        <v>59</v>
      </c>
      <c r="C38" s="48">
        <v>2020</v>
      </c>
      <c r="D38" s="48" t="s">
        <v>127</v>
      </c>
      <c r="E38" s="48" t="s">
        <v>128</v>
      </c>
      <c r="F38" s="48" t="s">
        <v>10</v>
      </c>
      <c r="G38" s="48">
        <v>1</v>
      </c>
      <c r="H38" s="53">
        <v>2020</v>
      </c>
      <c r="J38" t="str">
        <f t="shared" si="4"/>
        <v>59/2020</v>
      </c>
      <c r="K38" t="str">
        <f t="shared" si="5"/>
        <v>Biljana Popović</v>
      </c>
    </row>
    <row r="39" spans="1:11" ht="12">
      <c r="A39" s="54">
        <v>9</v>
      </c>
      <c r="B39" s="47">
        <v>60</v>
      </c>
      <c r="C39" s="47">
        <v>2020</v>
      </c>
      <c r="D39" s="47" t="s">
        <v>129</v>
      </c>
      <c r="E39" s="47" t="s">
        <v>130</v>
      </c>
      <c r="F39" s="47" t="s">
        <v>10</v>
      </c>
      <c r="G39" s="47">
        <v>1</v>
      </c>
      <c r="H39" s="55">
        <v>2020</v>
      </c>
      <c r="J39" t="str">
        <f t="shared" si="4"/>
        <v>60/2020</v>
      </c>
      <c r="K39" t="str">
        <f t="shared" si="5"/>
        <v>Miloš Bojanić</v>
      </c>
    </row>
    <row r="40" spans="1:11" ht="12">
      <c r="A40" s="52">
        <v>10</v>
      </c>
      <c r="B40" s="48">
        <v>61</v>
      </c>
      <c r="C40" s="48">
        <v>2020</v>
      </c>
      <c r="D40" s="48" t="s">
        <v>131</v>
      </c>
      <c r="E40" s="48" t="s">
        <v>132</v>
      </c>
      <c r="F40" s="48" t="s">
        <v>10</v>
      </c>
      <c r="G40" s="48">
        <v>1</v>
      </c>
      <c r="H40" s="53">
        <v>2020</v>
      </c>
      <c r="J40" t="str">
        <f t="shared" si="4"/>
        <v>61/2020</v>
      </c>
      <c r="K40" t="str">
        <f t="shared" si="5"/>
        <v>Aleksandar Dabanović</v>
      </c>
    </row>
    <row r="41" spans="1:11" ht="12">
      <c r="A41" s="54">
        <v>11</v>
      </c>
      <c r="B41" s="47">
        <v>62</v>
      </c>
      <c r="C41" s="47">
        <v>2020</v>
      </c>
      <c r="D41" s="47" t="s">
        <v>27</v>
      </c>
      <c r="E41" s="47" t="s">
        <v>133</v>
      </c>
      <c r="F41" s="47" t="s">
        <v>10</v>
      </c>
      <c r="G41" s="47">
        <v>1</v>
      </c>
      <c r="H41" s="55">
        <v>2020</v>
      </c>
      <c r="J41" t="str">
        <f t="shared" si="4"/>
        <v>62/2020</v>
      </c>
      <c r="K41" t="str">
        <f t="shared" si="5"/>
        <v>Dragana Radulović</v>
      </c>
    </row>
    <row r="42" spans="1:11" ht="12">
      <c r="A42" s="52">
        <v>12</v>
      </c>
      <c r="B42" s="48">
        <v>63</v>
      </c>
      <c r="C42" s="48">
        <v>2020</v>
      </c>
      <c r="D42" s="48" t="s">
        <v>134</v>
      </c>
      <c r="E42" s="48" t="s">
        <v>135</v>
      </c>
      <c r="F42" s="48" t="s">
        <v>10</v>
      </c>
      <c r="G42" s="48">
        <v>1</v>
      </c>
      <c r="H42" s="53">
        <v>2020</v>
      </c>
      <c r="J42" t="str">
        <f t="shared" si="4"/>
        <v>63/2020</v>
      </c>
      <c r="K42" t="str">
        <f t="shared" si="5"/>
        <v>Milan Đaković</v>
      </c>
    </row>
    <row r="43" spans="1:11" ht="12">
      <c r="A43" s="54">
        <v>13</v>
      </c>
      <c r="B43" s="47">
        <v>64</v>
      </c>
      <c r="C43" s="47">
        <v>2020</v>
      </c>
      <c r="D43" s="47" t="s">
        <v>136</v>
      </c>
      <c r="E43" s="47" t="s">
        <v>137</v>
      </c>
      <c r="F43" s="47" t="s">
        <v>10</v>
      </c>
      <c r="G43" s="47">
        <v>1</v>
      </c>
      <c r="H43" s="55">
        <v>2020</v>
      </c>
      <c r="J43" t="str">
        <f t="shared" si="4"/>
        <v>64/2020</v>
      </c>
      <c r="K43" t="str">
        <f t="shared" si="5"/>
        <v>Jasna Milikić</v>
      </c>
    </row>
    <row r="44" spans="1:11" ht="12">
      <c r="A44" s="52">
        <v>14</v>
      </c>
      <c r="B44" s="48">
        <v>65</v>
      </c>
      <c r="C44" s="48">
        <v>2020</v>
      </c>
      <c r="D44" s="48" t="s">
        <v>138</v>
      </c>
      <c r="E44" s="48" t="s">
        <v>139</v>
      </c>
      <c r="F44" s="48" t="s">
        <v>10</v>
      </c>
      <c r="G44" s="48">
        <v>1</v>
      </c>
      <c r="H44" s="53">
        <v>2020</v>
      </c>
      <c r="J44" t="str">
        <f t="shared" si="4"/>
        <v>65/2020</v>
      </c>
      <c r="K44" t="str">
        <f t="shared" si="5"/>
        <v>Nikola Vuksanović</v>
      </c>
    </row>
    <row r="45" spans="1:11" ht="12">
      <c r="A45" s="54">
        <v>15</v>
      </c>
      <c r="B45" s="47">
        <v>67</v>
      </c>
      <c r="C45" s="47">
        <v>2020</v>
      </c>
      <c r="D45" s="47" t="s">
        <v>140</v>
      </c>
      <c r="E45" s="47" t="s">
        <v>141</v>
      </c>
      <c r="F45" s="47" t="s">
        <v>10</v>
      </c>
      <c r="G45" s="47">
        <v>1</v>
      </c>
      <c r="H45" s="55">
        <v>2020</v>
      </c>
      <c r="J45" t="str">
        <f t="shared" si="4"/>
        <v>67/2020</v>
      </c>
      <c r="K45" t="str">
        <f t="shared" si="5"/>
        <v>Anja Ergić</v>
      </c>
    </row>
    <row r="46" spans="1:11" ht="12">
      <c r="A46" s="52">
        <v>16</v>
      </c>
      <c r="B46" s="48">
        <v>68</v>
      </c>
      <c r="C46" s="48">
        <v>2020</v>
      </c>
      <c r="D46" s="48" t="s">
        <v>142</v>
      </c>
      <c r="E46" s="48" t="s">
        <v>143</v>
      </c>
      <c r="F46" s="48" t="s">
        <v>10</v>
      </c>
      <c r="G46" s="48">
        <v>1</v>
      </c>
      <c r="H46" s="53">
        <v>2020</v>
      </c>
      <c r="J46" t="str">
        <f t="shared" si="4"/>
        <v>68/2020</v>
      </c>
      <c r="K46" t="str">
        <f t="shared" si="5"/>
        <v>Petar Kruščić</v>
      </c>
    </row>
    <row r="47" spans="1:11" ht="12">
      <c r="A47" s="54">
        <v>17</v>
      </c>
      <c r="B47" s="47">
        <v>69</v>
      </c>
      <c r="C47" s="47">
        <v>2020</v>
      </c>
      <c r="D47" s="47" t="s">
        <v>144</v>
      </c>
      <c r="E47" s="47" t="s">
        <v>145</v>
      </c>
      <c r="F47" s="47" t="s">
        <v>10</v>
      </c>
      <c r="G47" s="47">
        <v>1</v>
      </c>
      <c r="H47" s="55">
        <v>2020</v>
      </c>
      <c r="J47" t="str">
        <f t="shared" si="4"/>
        <v>69/2020</v>
      </c>
      <c r="K47" t="str">
        <f t="shared" si="5"/>
        <v>Ana Ždrale</v>
      </c>
    </row>
    <row r="48" spans="1:11" ht="12">
      <c r="A48" s="52">
        <v>18</v>
      </c>
      <c r="B48" s="48">
        <v>70</v>
      </c>
      <c r="C48" s="48">
        <v>2020</v>
      </c>
      <c r="D48" s="48" t="s">
        <v>67</v>
      </c>
      <c r="E48" s="48" t="s">
        <v>146</v>
      </c>
      <c r="F48" s="48" t="s">
        <v>10</v>
      </c>
      <c r="G48" s="48">
        <v>1</v>
      </c>
      <c r="H48" s="53">
        <v>2020</v>
      </c>
      <c r="J48" t="str">
        <f t="shared" si="4"/>
        <v>70/2020</v>
      </c>
      <c r="K48" t="str">
        <f t="shared" si="5"/>
        <v>Milena Sekulić</v>
      </c>
    </row>
    <row r="49" spans="1:11" ht="12">
      <c r="A49" s="54">
        <v>19</v>
      </c>
      <c r="B49" s="47">
        <v>71</v>
      </c>
      <c r="C49" s="47">
        <v>2020</v>
      </c>
      <c r="D49" s="47" t="s">
        <v>55</v>
      </c>
      <c r="E49" s="47" t="s">
        <v>147</v>
      </c>
      <c r="F49" s="47" t="s">
        <v>10</v>
      </c>
      <c r="G49" s="47">
        <v>1</v>
      </c>
      <c r="H49" s="55">
        <v>2020</v>
      </c>
      <c r="J49" t="str">
        <f t="shared" si="4"/>
        <v>71/2020</v>
      </c>
      <c r="K49" t="str">
        <f t="shared" si="5"/>
        <v>Jovana Stojanović</v>
      </c>
    </row>
    <row r="50" spans="1:11" ht="12">
      <c r="A50" s="52">
        <v>20</v>
      </c>
      <c r="B50" s="48">
        <v>78</v>
      </c>
      <c r="C50" s="48">
        <v>2020</v>
      </c>
      <c r="D50" s="48" t="s">
        <v>144</v>
      </c>
      <c r="E50" s="48" t="s">
        <v>148</v>
      </c>
      <c r="F50" s="48" t="s">
        <v>10</v>
      </c>
      <c r="G50" s="48">
        <v>1</v>
      </c>
      <c r="H50" s="53">
        <v>2020</v>
      </c>
      <c r="J50" t="str">
        <f t="shared" si="4"/>
        <v>78/2020</v>
      </c>
      <c r="K50" t="str">
        <f t="shared" si="5"/>
        <v>Ana Lakić</v>
      </c>
    </row>
    <row r="51" spans="1:11" ht="12.75" thickBot="1">
      <c r="A51" s="56">
        <v>21</v>
      </c>
      <c r="B51" s="57">
        <v>79</v>
      </c>
      <c r="C51" s="57">
        <v>2020</v>
      </c>
      <c r="D51" s="57" t="s">
        <v>87</v>
      </c>
      <c r="E51" s="57" t="s">
        <v>149</v>
      </c>
      <c r="F51" s="57" t="s">
        <v>10</v>
      </c>
      <c r="G51" s="57">
        <v>1</v>
      </c>
      <c r="H51" s="58">
        <v>2020</v>
      </c>
      <c r="J51" t="str">
        <f t="shared" si="4"/>
        <v>79/2020</v>
      </c>
      <c r="K51" t="str">
        <f t="shared" si="5"/>
        <v>Milica Vemić</v>
      </c>
    </row>
  </sheetData>
  <sheetProtection/>
  <printOptions/>
  <pageMargins left="0.75" right="0.75" top="1" bottom="1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F55" sqref="F55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</cp:lastModifiedBy>
  <cp:lastPrinted>2018-01-10T18:16:20Z</cp:lastPrinted>
  <dcterms:created xsi:type="dcterms:W3CDTF">2006-10-23T10:36:11Z</dcterms:created>
  <dcterms:modified xsi:type="dcterms:W3CDTF">2021-01-05T23:21:05Z</dcterms:modified>
  <cp:category/>
  <cp:version/>
  <cp:contentType/>
  <cp:contentStatus/>
</cp:coreProperties>
</file>